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becaest4\Dropbox\Investigación\Microdestinos\"/>
    </mc:Choice>
  </mc:AlternateContent>
  <bookViews>
    <workbookView xWindow="240" yWindow="105" windowWidth="15150" windowHeight="6810" tabRatio="888"/>
  </bookViews>
  <sheets>
    <sheet name="Ficha LPA" sheetId="45" r:id="rId1"/>
    <sheet name="Ficha LPA_EN" sheetId="46" r:id="rId2"/>
    <sheet name="Datos LPA" sheetId="35" r:id="rId3"/>
  </sheets>
  <definedNames>
    <definedName name="_xlnm.Print_Area" localSheetId="0">'Ficha LPA'!$A$2:$T$97</definedName>
    <definedName name="_xlnm.Print_Area" localSheetId="1">'Ficha LPA_EN'!$A$2:$T$97</definedName>
  </definedNames>
  <calcPr calcId="171027"/>
</workbook>
</file>

<file path=xl/calcChain.xml><?xml version="1.0" encoding="utf-8"?>
<calcChain xmlns="http://schemas.openxmlformats.org/spreadsheetml/2006/main">
  <c r="S94" i="45" l="1"/>
  <c r="S94" i="46" s="1"/>
  <c r="R94" i="45"/>
  <c r="R94" i="46" s="1"/>
  <c r="Q94" i="45"/>
  <c r="Q94" i="46" s="1"/>
  <c r="P94" i="45"/>
  <c r="P94" i="46" s="1"/>
  <c r="O94" i="45"/>
  <c r="O94" i="46" s="1"/>
  <c r="N94" i="45"/>
  <c r="N94" i="46" s="1"/>
  <c r="M94" i="45"/>
  <c r="M94" i="46" s="1"/>
  <c r="L94" i="45"/>
  <c r="L94" i="46" s="1"/>
  <c r="K94" i="45"/>
  <c r="K94" i="46" s="1"/>
  <c r="J94" i="45"/>
  <c r="J94" i="46" s="1"/>
  <c r="I94" i="45"/>
  <c r="I94" i="46" s="1"/>
  <c r="H94" i="45"/>
  <c r="H94" i="46" s="1"/>
  <c r="G94" i="45"/>
  <c r="G94" i="46" s="1"/>
  <c r="F94" i="45"/>
  <c r="F94" i="46" s="1"/>
  <c r="E94" i="45"/>
  <c r="E94" i="46" s="1"/>
  <c r="D94" i="45"/>
  <c r="D94" i="46" s="1"/>
  <c r="S93" i="45"/>
  <c r="S93" i="46" s="1"/>
  <c r="R93" i="45"/>
  <c r="R93" i="46" s="1"/>
  <c r="Q93" i="45"/>
  <c r="Q93" i="46" s="1"/>
  <c r="P93" i="45"/>
  <c r="P93" i="46" s="1"/>
  <c r="O93" i="45"/>
  <c r="O93" i="46" s="1"/>
  <c r="N93" i="45"/>
  <c r="N93" i="46" s="1"/>
  <c r="M93" i="45"/>
  <c r="M93" i="46" s="1"/>
  <c r="L93" i="45"/>
  <c r="L93" i="46" s="1"/>
  <c r="K93" i="45"/>
  <c r="K93" i="46" s="1"/>
  <c r="J93" i="45"/>
  <c r="J93" i="46" s="1"/>
  <c r="I93" i="45"/>
  <c r="I93" i="46" s="1"/>
  <c r="H93" i="45"/>
  <c r="H93" i="46" s="1"/>
  <c r="G93" i="45"/>
  <c r="G93" i="46" s="1"/>
  <c r="F93" i="45"/>
  <c r="F93" i="46" s="1"/>
  <c r="E93" i="45"/>
  <c r="E93" i="46" s="1"/>
  <c r="D93" i="45"/>
  <c r="D93" i="46" s="1"/>
  <c r="S92" i="45"/>
  <c r="S92" i="46" s="1"/>
  <c r="R92" i="45"/>
  <c r="R92" i="46" s="1"/>
  <c r="Q92" i="45"/>
  <c r="Q92" i="46" s="1"/>
  <c r="P92" i="45"/>
  <c r="P92" i="46" s="1"/>
  <c r="O92" i="45"/>
  <c r="O92" i="46" s="1"/>
  <c r="N92" i="45"/>
  <c r="N92" i="46" s="1"/>
  <c r="M92" i="45"/>
  <c r="M92" i="46" s="1"/>
  <c r="L92" i="45"/>
  <c r="L92" i="46" s="1"/>
  <c r="K92" i="45"/>
  <c r="K92" i="46" s="1"/>
  <c r="J92" i="45"/>
  <c r="J92" i="46" s="1"/>
  <c r="I92" i="45"/>
  <c r="I92" i="46" s="1"/>
  <c r="H92" i="45"/>
  <c r="H92" i="46" s="1"/>
  <c r="G92" i="45"/>
  <c r="G92" i="46" s="1"/>
  <c r="F92" i="45"/>
  <c r="F92" i="46" s="1"/>
  <c r="E92" i="45"/>
  <c r="E92" i="46" s="1"/>
  <c r="D92" i="45"/>
  <c r="D92" i="46" s="1"/>
  <c r="S91" i="45"/>
  <c r="S91" i="46" s="1"/>
  <c r="R91" i="45"/>
  <c r="R91" i="46" s="1"/>
  <c r="Q91" i="45"/>
  <c r="Q91" i="46" s="1"/>
  <c r="P91" i="45"/>
  <c r="P91" i="46" s="1"/>
  <c r="O91" i="45"/>
  <c r="O91" i="46" s="1"/>
  <c r="N91" i="45"/>
  <c r="N91" i="46" s="1"/>
  <c r="M91" i="45"/>
  <c r="M91" i="46" s="1"/>
  <c r="L91" i="45"/>
  <c r="L91" i="46" s="1"/>
  <c r="K91" i="45"/>
  <c r="K91" i="46" s="1"/>
  <c r="J91" i="45"/>
  <c r="J91" i="46" s="1"/>
  <c r="I91" i="45"/>
  <c r="I91" i="46" s="1"/>
  <c r="H91" i="45"/>
  <c r="H91" i="46" s="1"/>
  <c r="G91" i="45"/>
  <c r="G91" i="46" s="1"/>
  <c r="F91" i="45"/>
  <c r="F91" i="46" s="1"/>
  <c r="E91" i="45"/>
  <c r="E91" i="46" s="1"/>
  <c r="D91" i="45"/>
  <c r="D91" i="46" s="1"/>
  <c r="S90" i="45"/>
  <c r="S90" i="46" s="1"/>
  <c r="R90" i="45"/>
  <c r="R90" i="46" s="1"/>
  <c r="Q90" i="45"/>
  <c r="Q90" i="46" s="1"/>
  <c r="P90" i="45"/>
  <c r="P90" i="46" s="1"/>
  <c r="O90" i="45"/>
  <c r="O90" i="46" s="1"/>
  <c r="N90" i="45"/>
  <c r="N90" i="46" s="1"/>
  <c r="M90" i="45"/>
  <c r="M90" i="46" s="1"/>
  <c r="L90" i="45"/>
  <c r="L90" i="46" s="1"/>
  <c r="K90" i="45"/>
  <c r="K90" i="46" s="1"/>
  <c r="J90" i="45"/>
  <c r="J90" i="46" s="1"/>
  <c r="I90" i="45"/>
  <c r="I90" i="46" s="1"/>
  <c r="H90" i="45"/>
  <c r="H90" i="46" s="1"/>
  <c r="G90" i="45"/>
  <c r="G90" i="46" s="1"/>
  <c r="F90" i="45"/>
  <c r="F90" i="46" s="1"/>
  <c r="E90" i="45"/>
  <c r="E90" i="46" s="1"/>
  <c r="D90" i="45"/>
  <c r="D90" i="46" s="1"/>
  <c r="S89" i="45"/>
  <c r="S89" i="46" s="1"/>
  <c r="R89" i="45"/>
  <c r="R89" i="46" s="1"/>
  <c r="Q89" i="45"/>
  <c r="Q89" i="46" s="1"/>
  <c r="P89" i="45"/>
  <c r="P89" i="46" s="1"/>
  <c r="O89" i="45"/>
  <c r="O89" i="46" s="1"/>
  <c r="N89" i="45"/>
  <c r="N89" i="46" s="1"/>
  <c r="M89" i="45"/>
  <c r="M89" i="46" s="1"/>
  <c r="L89" i="45"/>
  <c r="L89" i="46" s="1"/>
  <c r="K89" i="45"/>
  <c r="K89" i="46" s="1"/>
  <c r="J89" i="45"/>
  <c r="J89" i="46" s="1"/>
  <c r="I89" i="45"/>
  <c r="I89" i="46" s="1"/>
  <c r="H89" i="45"/>
  <c r="H89" i="46" s="1"/>
  <c r="G89" i="45"/>
  <c r="G89" i="46" s="1"/>
  <c r="F89" i="45"/>
  <c r="F89" i="46" s="1"/>
  <c r="E89" i="45"/>
  <c r="E89" i="46" s="1"/>
  <c r="D89" i="45"/>
  <c r="D89" i="46" s="1"/>
  <c r="S85" i="45"/>
  <c r="S85" i="46" s="1"/>
  <c r="R85" i="45"/>
  <c r="R85" i="46" s="1"/>
  <c r="Q85" i="45"/>
  <c r="Q85" i="46" s="1"/>
  <c r="P85" i="45"/>
  <c r="P85" i="46" s="1"/>
  <c r="O85" i="45"/>
  <c r="O85" i="46" s="1"/>
  <c r="N85" i="45"/>
  <c r="N85" i="46" s="1"/>
  <c r="M85" i="45"/>
  <c r="M85" i="46" s="1"/>
  <c r="L85" i="45"/>
  <c r="L85" i="46" s="1"/>
  <c r="K85" i="45"/>
  <c r="K85" i="46" s="1"/>
  <c r="J85" i="45"/>
  <c r="J85" i="46" s="1"/>
  <c r="I85" i="45"/>
  <c r="I85" i="46" s="1"/>
  <c r="H85" i="45"/>
  <c r="H85" i="46" s="1"/>
  <c r="G85" i="45"/>
  <c r="G85" i="46" s="1"/>
  <c r="F85" i="45"/>
  <c r="F85" i="46" s="1"/>
  <c r="E85" i="45"/>
  <c r="E85" i="46" s="1"/>
  <c r="D85" i="45"/>
  <c r="D85" i="46" s="1"/>
  <c r="S84" i="45"/>
  <c r="S84" i="46" s="1"/>
  <c r="R84" i="45"/>
  <c r="R84" i="46" s="1"/>
  <c r="Q84" i="45"/>
  <c r="Q84" i="46" s="1"/>
  <c r="P84" i="45"/>
  <c r="P84" i="46" s="1"/>
  <c r="O84" i="45"/>
  <c r="O84" i="46" s="1"/>
  <c r="N84" i="45"/>
  <c r="N84" i="46" s="1"/>
  <c r="M84" i="45"/>
  <c r="M84" i="46" s="1"/>
  <c r="L84" i="45"/>
  <c r="L84" i="46" s="1"/>
  <c r="K84" i="45"/>
  <c r="K84" i="46" s="1"/>
  <c r="J84" i="45"/>
  <c r="J84" i="46" s="1"/>
  <c r="I84" i="45"/>
  <c r="I84" i="46" s="1"/>
  <c r="H84" i="45"/>
  <c r="H84" i="46" s="1"/>
  <c r="G84" i="45"/>
  <c r="G84" i="46" s="1"/>
  <c r="F84" i="45"/>
  <c r="F84" i="46" s="1"/>
  <c r="E84" i="45"/>
  <c r="E84" i="46" s="1"/>
  <c r="D84" i="45"/>
  <c r="D84" i="46" s="1"/>
  <c r="S83" i="45"/>
  <c r="S83" i="46" s="1"/>
  <c r="R83" i="45"/>
  <c r="R83" i="46" s="1"/>
  <c r="Q83" i="45"/>
  <c r="Q83" i="46" s="1"/>
  <c r="P83" i="45"/>
  <c r="P83" i="46" s="1"/>
  <c r="O83" i="45"/>
  <c r="O83" i="46" s="1"/>
  <c r="N83" i="45"/>
  <c r="N83" i="46" s="1"/>
  <c r="M83" i="45"/>
  <c r="M83" i="46" s="1"/>
  <c r="L83" i="45"/>
  <c r="L83" i="46" s="1"/>
  <c r="K83" i="45"/>
  <c r="K83" i="46" s="1"/>
  <c r="J83" i="45"/>
  <c r="J83" i="46" s="1"/>
  <c r="I83" i="45"/>
  <c r="I83" i="46" s="1"/>
  <c r="H83" i="45"/>
  <c r="H83" i="46" s="1"/>
  <c r="G83" i="45"/>
  <c r="G83" i="46" s="1"/>
  <c r="F83" i="45"/>
  <c r="F83" i="46" s="1"/>
  <c r="E83" i="45"/>
  <c r="E83" i="46" s="1"/>
  <c r="D83" i="45"/>
  <c r="D83" i="46" s="1"/>
  <c r="S82" i="45"/>
  <c r="S82" i="46" s="1"/>
  <c r="R82" i="45"/>
  <c r="R82" i="46" s="1"/>
  <c r="Q82" i="45"/>
  <c r="Q82" i="46" s="1"/>
  <c r="P82" i="45"/>
  <c r="P82" i="46" s="1"/>
  <c r="O82" i="45"/>
  <c r="O82" i="46" s="1"/>
  <c r="N82" i="45"/>
  <c r="N82" i="46" s="1"/>
  <c r="M82" i="45"/>
  <c r="M82" i="46" s="1"/>
  <c r="L82" i="45"/>
  <c r="L82" i="46" s="1"/>
  <c r="K82" i="45"/>
  <c r="K82" i="46" s="1"/>
  <c r="J82" i="45"/>
  <c r="J82" i="46" s="1"/>
  <c r="I82" i="45"/>
  <c r="I82" i="46" s="1"/>
  <c r="H82" i="45"/>
  <c r="H82" i="46" s="1"/>
  <c r="G82" i="45"/>
  <c r="G82" i="46" s="1"/>
  <c r="F82" i="45"/>
  <c r="F82" i="46" s="1"/>
  <c r="E82" i="45"/>
  <c r="E82" i="46" s="1"/>
  <c r="D82" i="45"/>
  <c r="D82" i="46" s="1"/>
  <c r="S81" i="45"/>
  <c r="S81" i="46" s="1"/>
  <c r="R81" i="45"/>
  <c r="R81" i="46" s="1"/>
  <c r="Q81" i="45"/>
  <c r="Q81" i="46" s="1"/>
  <c r="P81" i="45"/>
  <c r="P81" i="46" s="1"/>
  <c r="O81" i="45"/>
  <c r="O81" i="46" s="1"/>
  <c r="N81" i="45"/>
  <c r="N81" i="46" s="1"/>
  <c r="M81" i="45"/>
  <c r="M81" i="46" s="1"/>
  <c r="L81" i="45"/>
  <c r="L81" i="46" s="1"/>
  <c r="K81" i="45"/>
  <c r="K81" i="46" s="1"/>
  <c r="J81" i="45"/>
  <c r="J81" i="46" s="1"/>
  <c r="I81" i="45"/>
  <c r="I81" i="46" s="1"/>
  <c r="H81" i="45"/>
  <c r="H81" i="46" s="1"/>
  <c r="G81" i="45"/>
  <c r="G81" i="46" s="1"/>
  <c r="F81" i="45"/>
  <c r="F81" i="46" s="1"/>
  <c r="E81" i="45"/>
  <c r="E81" i="46" s="1"/>
  <c r="D81" i="45"/>
  <c r="D81" i="46" s="1"/>
  <c r="S80" i="45"/>
  <c r="S80" i="46" s="1"/>
  <c r="R80" i="45"/>
  <c r="R80" i="46" s="1"/>
  <c r="Q80" i="45"/>
  <c r="Q80" i="46" s="1"/>
  <c r="P80" i="45"/>
  <c r="P80" i="46" s="1"/>
  <c r="O80" i="45"/>
  <c r="O80" i="46" s="1"/>
  <c r="N80" i="45"/>
  <c r="N80" i="46" s="1"/>
  <c r="M80" i="45"/>
  <c r="M80" i="46" s="1"/>
  <c r="L80" i="45"/>
  <c r="L80" i="46" s="1"/>
  <c r="K80" i="45"/>
  <c r="K80" i="46" s="1"/>
  <c r="J80" i="45"/>
  <c r="J80" i="46" s="1"/>
  <c r="I80" i="45"/>
  <c r="I80" i="46" s="1"/>
  <c r="H80" i="45"/>
  <c r="H80" i="46" s="1"/>
  <c r="G80" i="45"/>
  <c r="G80" i="46" s="1"/>
  <c r="F80" i="45"/>
  <c r="F80" i="46" s="1"/>
  <c r="E80" i="45"/>
  <c r="E80" i="46" s="1"/>
  <c r="D80" i="45"/>
  <c r="D80" i="46" s="1"/>
  <c r="S75" i="45"/>
  <c r="S75" i="46" s="1"/>
  <c r="R75" i="45"/>
  <c r="R75" i="46" s="1"/>
  <c r="Q75" i="45"/>
  <c r="Q75" i="46" s="1"/>
  <c r="P75" i="45"/>
  <c r="P75" i="46" s="1"/>
  <c r="O75" i="45"/>
  <c r="O75" i="46" s="1"/>
  <c r="N75" i="45"/>
  <c r="N75" i="46" s="1"/>
  <c r="M75" i="45"/>
  <c r="M75" i="46" s="1"/>
  <c r="L75" i="45"/>
  <c r="L75" i="46" s="1"/>
  <c r="K75" i="45"/>
  <c r="K75" i="46" s="1"/>
  <c r="J75" i="45"/>
  <c r="J75" i="46" s="1"/>
  <c r="I75" i="45"/>
  <c r="I75" i="46" s="1"/>
  <c r="H75" i="45"/>
  <c r="H75" i="46" s="1"/>
  <c r="G75" i="45"/>
  <c r="G75" i="46" s="1"/>
  <c r="F75" i="45"/>
  <c r="F75" i="46" s="1"/>
  <c r="E75" i="45"/>
  <c r="E75" i="46" s="1"/>
  <c r="D75" i="45"/>
  <c r="D75" i="46" s="1"/>
  <c r="S74" i="45"/>
  <c r="S74" i="46" s="1"/>
  <c r="R74" i="45"/>
  <c r="R74" i="46" s="1"/>
  <c r="Q74" i="45"/>
  <c r="Q74" i="46" s="1"/>
  <c r="P74" i="45"/>
  <c r="P74" i="46" s="1"/>
  <c r="O74" i="45"/>
  <c r="O74" i="46" s="1"/>
  <c r="N74" i="45"/>
  <c r="N74" i="46" s="1"/>
  <c r="M74" i="45"/>
  <c r="M74" i="46" s="1"/>
  <c r="L74" i="45"/>
  <c r="L74" i="46" s="1"/>
  <c r="K74" i="45"/>
  <c r="K74" i="46" s="1"/>
  <c r="J74" i="45"/>
  <c r="J74" i="46" s="1"/>
  <c r="I74" i="45"/>
  <c r="I74" i="46" s="1"/>
  <c r="H74" i="45"/>
  <c r="H74" i="46" s="1"/>
  <c r="G74" i="45"/>
  <c r="G74" i="46" s="1"/>
  <c r="F74" i="45"/>
  <c r="F74" i="46" s="1"/>
  <c r="E74" i="45"/>
  <c r="E74" i="46" s="1"/>
  <c r="D74" i="45"/>
  <c r="D74" i="46" s="1"/>
  <c r="S72" i="45"/>
  <c r="R72" i="45"/>
  <c r="Q72" i="45"/>
  <c r="P72" i="45"/>
  <c r="O72" i="45"/>
  <c r="N72" i="45"/>
  <c r="M72" i="45"/>
  <c r="L72" i="45"/>
  <c r="K72" i="45"/>
  <c r="J72" i="45"/>
  <c r="I72" i="45"/>
  <c r="H72" i="45"/>
  <c r="G72" i="45"/>
  <c r="F72" i="45"/>
  <c r="E72" i="45"/>
  <c r="D72" i="45"/>
  <c r="S70" i="45"/>
  <c r="S70" i="46" s="1"/>
  <c r="R70" i="45"/>
  <c r="R70" i="46" s="1"/>
  <c r="Q70" i="45"/>
  <c r="Q70" i="46" s="1"/>
  <c r="P70" i="45"/>
  <c r="P70" i="46" s="1"/>
  <c r="O70" i="45"/>
  <c r="O70" i="46" s="1"/>
  <c r="N70" i="45"/>
  <c r="N70" i="46" s="1"/>
  <c r="M70" i="45"/>
  <c r="M70" i="46" s="1"/>
  <c r="L70" i="45"/>
  <c r="L70" i="46" s="1"/>
  <c r="K70" i="45"/>
  <c r="K70" i="46" s="1"/>
  <c r="J70" i="45"/>
  <c r="J70" i="46" s="1"/>
  <c r="I70" i="45"/>
  <c r="I70" i="46" s="1"/>
  <c r="H70" i="45"/>
  <c r="H70" i="46" s="1"/>
  <c r="G70" i="45"/>
  <c r="G70" i="46" s="1"/>
  <c r="F70" i="45"/>
  <c r="F70" i="46" s="1"/>
  <c r="E70" i="45"/>
  <c r="E70" i="46" s="1"/>
  <c r="D70" i="45"/>
  <c r="D70" i="46" s="1"/>
  <c r="S69" i="45"/>
  <c r="S69" i="46" s="1"/>
  <c r="R69" i="45"/>
  <c r="R69" i="46" s="1"/>
  <c r="Q69" i="45"/>
  <c r="Q69" i="46" s="1"/>
  <c r="P69" i="45"/>
  <c r="P69" i="46" s="1"/>
  <c r="O69" i="45"/>
  <c r="O69" i="46" s="1"/>
  <c r="N69" i="45"/>
  <c r="N69" i="46" s="1"/>
  <c r="M69" i="45"/>
  <c r="M69" i="46" s="1"/>
  <c r="L69" i="45"/>
  <c r="L69" i="46" s="1"/>
  <c r="K69" i="45"/>
  <c r="K69" i="46" s="1"/>
  <c r="J69" i="45"/>
  <c r="J69" i="46" s="1"/>
  <c r="I69" i="45"/>
  <c r="I69" i="46" s="1"/>
  <c r="H69" i="45"/>
  <c r="H69" i="46" s="1"/>
  <c r="G69" i="45"/>
  <c r="G69" i="46" s="1"/>
  <c r="F69" i="45"/>
  <c r="F69" i="46" s="1"/>
  <c r="E69" i="45"/>
  <c r="E69" i="46" s="1"/>
  <c r="D69" i="45"/>
  <c r="D69" i="46" s="1"/>
  <c r="S68" i="45"/>
  <c r="R68" i="45"/>
  <c r="Q68" i="45"/>
  <c r="P68" i="45"/>
  <c r="O68" i="45"/>
  <c r="N68" i="45"/>
  <c r="M68" i="45"/>
  <c r="L68" i="45"/>
  <c r="K68" i="45"/>
  <c r="J68" i="45"/>
  <c r="I68" i="45"/>
  <c r="H68" i="45"/>
  <c r="G68" i="45"/>
  <c r="F68" i="45"/>
  <c r="E68" i="45"/>
  <c r="D68" i="45"/>
  <c r="S22" i="45"/>
  <c r="R22" i="45"/>
  <c r="Q22" i="45"/>
  <c r="P22" i="45"/>
  <c r="O22" i="45"/>
  <c r="N22" i="45"/>
  <c r="N22" i="46" s="1"/>
  <c r="M22" i="45"/>
  <c r="L22" i="45"/>
  <c r="K22" i="45"/>
  <c r="J22" i="45"/>
  <c r="I22" i="45"/>
  <c r="H22" i="45"/>
  <c r="G22" i="45"/>
  <c r="F22" i="45"/>
  <c r="E22" i="45"/>
  <c r="D22" i="45"/>
  <c r="D22" i="46" s="1"/>
  <c r="S21" i="45"/>
  <c r="R21" i="45"/>
  <c r="Q21" i="45"/>
  <c r="P21" i="45"/>
  <c r="O21" i="45"/>
  <c r="N21" i="45"/>
  <c r="N21" i="46" s="1"/>
  <c r="M21" i="45"/>
  <c r="L21" i="45"/>
  <c r="K21" i="45"/>
  <c r="J21" i="45"/>
  <c r="I21" i="45"/>
  <c r="H21" i="45"/>
  <c r="G21" i="45"/>
  <c r="F21" i="45"/>
  <c r="E21" i="45"/>
  <c r="D21" i="45"/>
  <c r="S19" i="45"/>
  <c r="R19" i="45"/>
  <c r="Q19" i="45"/>
  <c r="Q19" i="46" s="1"/>
  <c r="P19" i="45"/>
  <c r="O19" i="45"/>
  <c r="N19" i="45"/>
  <c r="M19" i="45"/>
  <c r="M19" i="46" s="1"/>
  <c r="L19" i="45"/>
  <c r="K19" i="45"/>
  <c r="J19" i="45"/>
  <c r="I19" i="45"/>
  <c r="I19" i="46" s="1"/>
  <c r="H19" i="45"/>
  <c r="G19" i="45"/>
  <c r="F19" i="45"/>
  <c r="E19" i="45"/>
  <c r="E19" i="46" s="1"/>
  <c r="D19" i="45"/>
  <c r="D30" i="45" s="1"/>
  <c r="D30" i="46" s="1"/>
  <c r="S17" i="45"/>
  <c r="R17" i="45"/>
  <c r="R17" i="46" s="1"/>
  <c r="Q17" i="45"/>
  <c r="Q17" i="46" s="1"/>
  <c r="P17" i="45"/>
  <c r="O17" i="45"/>
  <c r="N17" i="45"/>
  <c r="N17" i="46" s="1"/>
  <c r="M17" i="45"/>
  <c r="M17" i="46" s="1"/>
  <c r="L17" i="45"/>
  <c r="K17" i="45"/>
  <c r="J17" i="45"/>
  <c r="J17" i="46" s="1"/>
  <c r="Z38" i="46" s="1"/>
  <c r="I17" i="45"/>
  <c r="I17" i="46" s="1"/>
  <c r="H17" i="45"/>
  <c r="G17" i="45"/>
  <c r="F17" i="45"/>
  <c r="F17" i="46" s="1"/>
  <c r="E17" i="45"/>
  <c r="E17" i="46" s="1"/>
  <c r="D17" i="45"/>
  <c r="D17" i="46" s="1"/>
  <c r="S16" i="45"/>
  <c r="R16" i="45"/>
  <c r="R16" i="46" s="1"/>
  <c r="Q16" i="45"/>
  <c r="Q16" i="46" s="1"/>
  <c r="P16" i="45"/>
  <c r="P16" i="46" s="1"/>
  <c r="O16" i="45"/>
  <c r="N16" i="45"/>
  <c r="N16" i="46" s="1"/>
  <c r="M16" i="45"/>
  <c r="M16" i="46" s="1"/>
  <c r="L16" i="45"/>
  <c r="K16" i="45"/>
  <c r="J16" i="45"/>
  <c r="J16" i="46" s="1"/>
  <c r="Z37" i="46" s="1"/>
  <c r="I16" i="45"/>
  <c r="I16" i="46" s="1"/>
  <c r="H16" i="45"/>
  <c r="G16" i="45"/>
  <c r="F16" i="45"/>
  <c r="F16" i="46" s="1"/>
  <c r="E16" i="45"/>
  <c r="E16" i="46" s="1"/>
  <c r="D16" i="45"/>
  <c r="S15" i="45"/>
  <c r="R15" i="45"/>
  <c r="R15" i="46" s="1"/>
  <c r="Q15" i="45"/>
  <c r="Q15" i="46" s="1"/>
  <c r="P15" i="45"/>
  <c r="O15" i="45"/>
  <c r="N15" i="45"/>
  <c r="N15" i="46" s="1"/>
  <c r="M15" i="45"/>
  <c r="M15" i="46" s="1"/>
  <c r="L15" i="45"/>
  <c r="K15" i="45"/>
  <c r="J15" i="45"/>
  <c r="J15" i="46" s="1"/>
  <c r="I15" i="45"/>
  <c r="I15" i="46" s="1"/>
  <c r="H15" i="45"/>
  <c r="G15" i="45"/>
  <c r="F15" i="45"/>
  <c r="F15" i="46" s="1"/>
  <c r="E15" i="45"/>
  <c r="E15" i="46" s="1"/>
  <c r="D15" i="45"/>
  <c r="M32" i="45" l="1"/>
  <c r="M32" i="46" s="1"/>
  <c r="M21" i="46"/>
  <c r="K71" i="45"/>
  <c r="K71" i="46" s="1"/>
  <c r="K68" i="46"/>
  <c r="O71" i="45"/>
  <c r="O71" i="46" s="1"/>
  <c r="O68" i="46"/>
  <c r="G73" i="45"/>
  <c r="G73" i="46" s="1"/>
  <c r="G72" i="46"/>
  <c r="K73" i="45"/>
  <c r="K73" i="46" s="1"/>
  <c r="K72" i="46"/>
  <c r="S73" i="45"/>
  <c r="S73" i="46" s="1"/>
  <c r="S72" i="46"/>
  <c r="F30" i="45"/>
  <c r="F30" i="46" s="1"/>
  <c r="F19" i="46"/>
  <c r="N30" i="45"/>
  <c r="N30" i="46" s="1"/>
  <c r="N19" i="46"/>
  <c r="F32" i="45"/>
  <c r="F32" i="46" s="1"/>
  <c r="F21" i="46"/>
  <c r="F33" i="45"/>
  <c r="F33" i="46" s="1"/>
  <c r="F22" i="46"/>
  <c r="J33" i="45"/>
  <c r="J33" i="46" s="1"/>
  <c r="J22" i="46"/>
  <c r="Z42" i="46" s="1"/>
  <c r="Z52" i="46" s="1"/>
  <c r="R33" i="45"/>
  <c r="R33" i="46" s="1"/>
  <c r="R22" i="46"/>
  <c r="H71" i="45"/>
  <c r="H71" i="46" s="1"/>
  <c r="H68" i="46"/>
  <c r="P71" i="45"/>
  <c r="P71" i="46" s="1"/>
  <c r="P68" i="46"/>
  <c r="H73" i="45"/>
  <c r="H73" i="46" s="1"/>
  <c r="H72" i="46"/>
  <c r="P73" i="45"/>
  <c r="P73" i="46" s="1"/>
  <c r="P72" i="46"/>
  <c r="G26" i="45"/>
  <c r="G26" i="46" s="1"/>
  <c r="G15" i="46"/>
  <c r="K26" i="45"/>
  <c r="K26" i="46" s="1"/>
  <c r="K15" i="46"/>
  <c r="O26" i="45"/>
  <c r="O26" i="46" s="1"/>
  <c r="O15" i="46"/>
  <c r="S26" i="45"/>
  <c r="S26" i="46" s="1"/>
  <c r="S15" i="46"/>
  <c r="G27" i="45"/>
  <c r="G27" i="46" s="1"/>
  <c r="G16" i="46"/>
  <c r="K27" i="45"/>
  <c r="K27" i="46" s="1"/>
  <c r="K16" i="46"/>
  <c r="O27" i="45"/>
  <c r="O27" i="46" s="1"/>
  <c r="O16" i="46"/>
  <c r="AB37" i="46" s="1"/>
  <c r="S27" i="45"/>
  <c r="S27" i="46" s="1"/>
  <c r="S16" i="46"/>
  <c r="G28" i="45"/>
  <c r="G28" i="46" s="1"/>
  <c r="G17" i="46"/>
  <c r="K28" i="45"/>
  <c r="K28" i="46" s="1"/>
  <c r="K17" i="46"/>
  <c r="O28" i="45"/>
  <c r="O28" i="46" s="1"/>
  <c r="O17" i="46"/>
  <c r="S28" i="45"/>
  <c r="S28" i="46" s="1"/>
  <c r="S17" i="46"/>
  <c r="G30" i="45"/>
  <c r="G30" i="46" s="1"/>
  <c r="G19" i="46"/>
  <c r="K30" i="45"/>
  <c r="K30" i="46" s="1"/>
  <c r="K19" i="46"/>
  <c r="O30" i="45"/>
  <c r="O30" i="46" s="1"/>
  <c r="O19" i="46"/>
  <c r="S30" i="45"/>
  <c r="S30" i="46" s="1"/>
  <c r="S19" i="46"/>
  <c r="G32" i="45"/>
  <c r="G32" i="46" s="1"/>
  <c r="G21" i="46"/>
  <c r="K32" i="45"/>
  <c r="K32" i="46" s="1"/>
  <c r="K21" i="46"/>
  <c r="O32" i="45"/>
  <c r="O32" i="46" s="1"/>
  <c r="O21" i="46"/>
  <c r="S32" i="45"/>
  <c r="S32" i="46" s="1"/>
  <c r="S21" i="46"/>
  <c r="G33" i="45"/>
  <c r="G33" i="46" s="1"/>
  <c r="G22" i="46"/>
  <c r="K33" i="45"/>
  <c r="K33" i="46" s="1"/>
  <c r="K22" i="46"/>
  <c r="O33" i="45"/>
  <c r="O33" i="46" s="1"/>
  <c r="O22" i="46"/>
  <c r="S33" i="45"/>
  <c r="S33" i="46" s="1"/>
  <c r="S22" i="46"/>
  <c r="E71" i="45"/>
  <c r="E71" i="46" s="1"/>
  <c r="E68" i="46"/>
  <c r="I71" i="45"/>
  <c r="I71" i="46" s="1"/>
  <c r="I68" i="46"/>
  <c r="M71" i="45"/>
  <c r="M71" i="46" s="1"/>
  <c r="M68" i="46"/>
  <c r="Q71" i="45"/>
  <c r="Q71" i="46" s="1"/>
  <c r="Q68" i="46"/>
  <c r="E73" i="45"/>
  <c r="E73" i="46" s="1"/>
  <c r="E72" i="46"/>
  <c r="I73" i="45"/>
  <c r="I73" i="46" s="1"/>
  <c r="I72" i="46"/>
  <c r="M73" i="45"/>
  <c r="M73" i="46" s="1"/>
  <c r="M72" i="46"/>
  <c r="Q73" i="45"/>
  <c r="Q73" i="46" s="1"/>
  <c r="Q72" i="46"/>
  <c r="E32" i="45"/>
  <c r="E32" i="46" s="1"/>
  <c r="E21" i="46"/>
  <c r="I32" i="45"/>
  <c r="I32" i="46" s="1"/>
  <c r="I21" i="46"/>
  <c r="Q32" i="45"/>
  <c r="Q32" i="46" s="1"/>
  <c r="Q21" i="46"/>
  <c r="E33" i="45"/>
  <c r="E33" i="46" s="1"/>
  <c r="E22" i="46"/>
  <c r="I33" i="45"/>
  <c r="I33" i="46" s="1"/>
  <c r="I22" i="46"/>
  <c r="M33" i="45"/>
  <c r="M33" i="46" s="1"/>
  <c r="M22" i="46"/>
  <c r="Q33" i="45"/>
  <c r="Q33" i="46" s="1"/>
  <c r="Q22" i="46"/>
  <c r="G71" i="45"/>
  <c r="G71" i="46" s="1"/>
  <c r="G68" i="46"/>
  <c r="S71" i="45"/>
  <c r="S71" i="46" s="1"/>
  <c r="S68" i="46"/>
  <c r="O73" i="45"/>
  <c r="O73" i="46" s="1"/>
  <c r="O72" i="46"/>
  <c r="J30" i="45"/>
  <c r="J30" i="46" s="1"/>
  <c r="J19" i="46"/>
  <c r="R30" i="45"/>
  <c r="R30" i="46" s="1"/>
  <c r="R19" i="46"/>
  <c r="J32" i="45"/>
  <c r="J32" i="46" s="1"/>
  <c r="J21" i="46"/>
  <c r="Z40" i="46" s="1"/>
  <c r="Z50" i="46" s="1"/>
  <c r="R32" i="45"/>
  <c r="R32" i="46" s="1"/>
  <c r="R21" i="46"/>
  <c r="D71" i="45"/>
  <c r="D71" i="46" s="1"/>
  <c r="D68" i="46"/>
  <c r="L71" i="45"/>
  <c r="L71" i="46" s="1"/>
  <c r="L68" i="46"/>
  <c r="D73" i="45"/>
  <c r="D73" i="46" s="1"/>
  <c r="D72" i="46"/>
  <c r="L73" i="45"/>
  <c r="L73" i="46" s="1"/>
  <c r="L72" i="46"/>
  <c r="D26" i="45"/>
  <c r="D26" i="46" s="1"/>
  <c r="D15" i="46"/>
  <c r="H26" i="45"/>
  <c r="H26" i="46" s="1"/>
  <c r="H15" i="46"/>
  <c r="L26" i="45"/>
  <c r="L26" i="46" s="1"/>
  <c r="L15" i="46"/>
  <c r="P26" i="45"/>
  <c r="P26" i="46" s="1"/>
  <c r="P15" i="46"/>
  <c r="D27" i="45"/>
  <c r="D27" i="46" s="1"/>
  <c r="D16" i="46"/>
  <c r="H27" i="45"/>
  <c r="H27" i="46" s="1"/>
  <c r="H16" i="46"/>
  <c r="L27" i="45"/>
  <c r="L27" i="46" s="1"/>
  <c r="L16" i="46"/>
  <c r="H28" i="45"/>
  <c r="H28" i="46" s="1"/>
  <c r="H17" i="46"/>
  <c r="L28" i="45"/>
  <c r="L28" i="46" s="1"/>
  <c r="L17" i="46"/>
  <c r="P28" i="45"/>
  <c r="P28" i="46" s="1"/>
  <c r="P17" i="46"/>
  <c r="D20" i="45"/>
  <c r="D20" i="46" s="1"/>
  <c r="D19" i="46"/>
  <c r="H20" i="45"/>
  <c r="H19" i="46"/>
  <c r="L30" i="45"/>
  <c r="L30" i="46" s="1"/>
  <c r="L19" i="46"/>
  <c r="P30" i="45"/>
  <c r="P30" i="46" s="1"/>
  <c r="P19" i="46"/>
  <c r="D32" i="45"/>
  <c r="D32" i="46" s="1"/>
  <c r="D21" i="46"/>
  <c r="H32" i="45"/>
  <c r="H32" i="46" s="1"/>
  <c r="H21" i="46"/>
  <c r="L32" i="45"/>
  <c r="L32" i="46" s="1"/>
  <c r="L21" i="46"/>
  <c r="P32" i="45"/>
  <c r="P32" i="46" s="1"/>
  <c r="P21" i="46"/>
  <c r="H33" i="45"/>
  <c r="H33" i="46" s="1"/>
  <c r="H22" i="46"/>
  <c r="L33" i="45"/>
  <c r="L33" i="46" s="1"/>
  <c r="L22" i="46"/>
  <c r="P33" i="45"/>
  <c r="P33" i="46" s="1"/>
  <c r="P22" i="46"/>
  <c r="P27" i="45"/>
  <c r="P27" i="46" s="1"/>
  <c r="F71" i="45"/>
  <c r="F71" i="46" s="1"/>
  <c r="F68" i="46"/>
  <c r="J71" i="45"/>
  <c r="J71" i="46" s="1"/>
  <c r="J68" i="46"/>
  <c r="N71" i="45"/>
  <c r="N71" i="46" s="1"/>
  <c r="N68" i="46"/>
  <c r="R71" i="45"/>
  <c r="R71" i="46" s="1"/>
  <c r="R68" i="46"/>
  <c r="F73" i="45"/>
  <c r="F73" i="46" s="1"/>
  <c r="F72" i="46"/>
  <c r="J73" i="45"/>
  <c r="J73" i="46" s="1"/>
  <c r="J72" i="46"/>
  <c r="N73" i="45"/>
  <c r="N73" i="46" s="1"/>
  <c r="N72" i="46"/>
  <c r="R73" i="45"/>
  <c r="R73" i="46" s="1"/>
  <c r="R72" i="46"/>
  <c r="P18" i="45"/>
  <c r="F26" i="45"/>
  <c r="F26" i="46" s="1"/>
  <c r="J26" i="45"/>
  <c r="J26" i="46" s="1"/>
  <c r="N26" i="45"/>
  <c r="N26" i="46" s="1"/>
  <c r="R26" i="45"/>
  <c r="R26" i="46" s="1"/>
  <c r="F27" i="45"/>
  <c r="F27" i="46" s="1"/>
  <c r="J27" i="45"/>
  <c r="J27" i="46" s="1"/>
  <c r="AB37" i="45"/>
  <c r="R27" i="45"/>
  <c r="R27" i="46" s="1"/>
  <c r="F28" i="45"/>
  <c r="F28" i="46" s="1"/>
  <c r="J28" i="45"/>
  <c r="J28" i="46" s="1"/>
  <c r="AB38" i="45"/>
  <c r="R28" i="45"/>
  <c r="R28" i="46" s="1"/>
  <c r="E30" i="45"/>
  <c r="E30" i="46" s="1"/>
  <c r="I30" i="45"/>
  <c r="I30" i="46" s="1"/>
  <c r="M30" i="45"/>
  <c r="M30" i="46" s="1"/>
  <c r="Q30" i="45"/>
  <c r="Q30" i="46" s="1"/>
  <c r="Y42" i="45"/>
  <c r="Y52" i="45" s="1"/>
  <c r="AB40" i="45"/>
  <c r="AB42" i="45"/>
  <c r="AB52" i="45" s="1"/>
  <c r="E26" i="45"/>
  <c r="E26" i="46" s="1"/>
  <c r="I26" i="45"/>
  <c r="I26" i="46" s="1"/>
  <c r="M26" i="45"/>
  <c r="M26" i="46" s="1"/>
  <c r="Q26" i="45"/>
  <c r="Q26" i="46" s="1"/>
  <c r="E27" i="45"/>
  <c r="E27" i="46" s="1"/>
  <c r="I27" i="45"/>
  <c r="I27" i="46" s="1"/>
  <c r="M27" i="45"/>
  <c r="M27" i="46" s="1"/>
  <c r="Q27" i="45"/>
  <c r="Q27" i="46" s="1"/>
  <c r="E28" i="45"/>
  <c r="E28" i="46" s="1"/>
  <c r="I28" i="45"/>
  <c r="I28" i="46" s="1"/>
  <c r="M28" i="45"/>
  <c r="M28" i="46" s="1"/>
  <c r="Q28" i="45"/>
  <c r="Q28" i="46" s="1"/>
  <c r="P20" i="45"/>
  <c r="D33" i="45"/>
  <c r="D33" i="46" s="1"/>
  <c r="Z42" i="45"/>
  <c r="Z52" i="45" s="1"/>
  <c r="Q18" i="45"/>
  <c r="Q20" i="45"/>
  <c r="H30" i="45"/>
  <c r="H30" i="46" s="1"/>
  <c r="Y40" i="45"/>
  <c r="Y38" i="45"/>
  <c r="H18" i="45"/>
  <c r="Y37" i="45"/>
  <c r="Y47" i="45" s="1"/>
  <c r="Z40" i="45"/>
  <c r="Z50" i="45" s="1"/>
  <c r="Z38" i="45"/>
  <c r="I18" i="45"/>
  <c r="I20" i="45"/>
  <c r="Z37" i="45"/>
  <c r="D18" i="45"/>
  <c r="L18" i="45"/>
  <c r="L20" i="45"/>
  <c r="D28" i="45"/>
  <c r="D28" i="46" s="1"/>
  <c r="E18" i="45"/>
  <c r="M18" i="45"/>
  <c r="E20" i="45"/>
  <c r="M20" i="45"/>
  <c r="F18" i="45"/>
  <c r="J18" i="45"/>
  <c r="N18" i="45"/>
  <c r="R18" i="45"/>
  <c r="F20" i="45"/>
  <c r="J20" i="45"/>
  <c r="J20" i="46" s="1"/>
  <c r="Z39" i="46" s="1"/>
  <c r="N20" i="45"/>
  <c r="N20" i="46" s="1"/>
  <c r="R20" i="45"/>
  <c r="N27" i="45"/>
  <c r="N27" i="46" s="1"/>
  <c r="N28" i="45"/>
  <c r="N28" i="46" s="1"/>
  <c r="N32" i="45"/>
  <c r="N32" i="46" s="1"/>
  <c r="N33" i="45"/>
  <c r="N33" i="46" s="1"/>
  <c r="AA37" i="45"/>
  <c r="AA38" i="45"/>
  <c r="AA40" i="45"/>
  <c r="AA42" i="45"/>
  <c r="G18" i="45"/>
  <c r="K18" i="45"/>
  <c r="O18" i="45"/>
  <c r="S18" i="45"/>
  <c r="G20" i="45"/>
  <c r="K20" i="45"/>
  <c r="K20" i="46" s="1"/>
  <c r="O20" i="45"/>
  <c r="S20" i="45"/>
  <c r="Y40" i="46" l="1"/>
  <c r="Y37" i="46"/>
  <c r="AB42" i="46"/>
  <c r="AB52" i="46" s="1"/>
  <c r="Y42" i="46"/>
  <c r="Y52" i="46" s="1"/>
  <c r="AB38" i="46"/>
  <c r="Y38" i="46"/>
  <c r="AB40" i="46"/>
  <c r="K29" i="45"/>
  <c r="K29" i="46" s="1"/>
  <c r="K18" i="46"/>
  <c r="M29" i="45"/>
  <c r="M29" i="46" s="1"/>
  <c r="M18" i="46"/>
  <c r="L31" i="45"/>
  <c r="L31" i="46" s="1"/>
  <c r="L20" i="46"/>
  <c r="G29" i="45"/>
  <c r="G29" i="46" s="1"/>
  <c r="G18" i="46"/>
  <c r="F29" i="45"/>
  <c r="F29" i="46" s="1"/>
  <c r="F18" i="46"/>
  <c r="S31" i="45"/>
  <c r="S31" i="46" s="1"/>
  <c r="S20" i="46"/>
  <c r="S29" i="45"/>
  <c r="S29" i="46" s="1"/>
  <c r="S18" i="46"/>
  <c r="R31" i="45"/>
  <c r="R31" i="46" s="1"/>
  <c r="R20" i="46"/>
  <c r="R29" i="45"/>
  <c r="R29" i="46" s="1"/>
  <c r="R18" i="46"/>
  <c r="M31" i="45"/>
  <c r="M31" i="46" s="1"/>
  <c r="M20" i="46"/>
  <c r="D29" i="45"/>
  <c r="D29" i="46" s="1"/>
  <c r="D18" i="46"/>
  <c r="I29" i="45"/>
  <c r="I29" i="46" s="1"/>
  <c r="I18" i="46"/>
  <c r="H29" i="45"/>
  <c r="H29" i="46" s="1"/>
  <c r="H18" i="46"/>
  <c r="Q31" i="45"/>
  <c r="Q31" i="46" s="1"/>
  <c r="Q20" i="46"/>
  <c r="P31" i="45"/>
  <c r="P31" i="46" s="1"/>
  <c r="P20" i="46"/>
  <c r="P29" i="45"/>
  <c r="P29" i="46" s="1"/>
  <c r="P18" i="46"/>
  <c r="Z48" i="46"/>
  <c r="J29" i="45"/>
  <c r="J29" i="46" s="1"/>
  <c r="J18" i="46"/>
  <c r="G31" i="45"/>
  <c r="G31" i="46" s="1"/>
  <c r="G20" i="46"/>
  <c r="F31" i="45"/>
  <c r="F31" i="46" s="1"/>
  <c r="F20" i="46"/>
  <c r="E29" i="45"/>
  <c r="E29" i="46" s="1"/>
  <c r="E18" i="46"/>
  <c r="L29" i="45"/>
  <c r="L29" i="46" s="1"/>
  <c r="L18" i="46"/>
  <c r="I31" i="45"/>
  <c r="I31" i="46" s="1"/>
  <c r="I20" i="46"/>
  <c r="O31" i="45"/>
  <c r="O31" i="46" s="1"/>
  <c r="O20" i="46"/>
  <c r="O29" i="45"/>
  <c r="O29" i="46" s="1"/>
  <c r="O18" i="46"/>
  <c r="N29" i="45"/>
  <c r="N29" i="46" s="1"/>
  <c r="N18" i="46"/>
  <c r="E31" i="45"/>
  <c r="E31" i="46" s="1"/>
  <c r="E20" i="46"/>
  <c r="D31" i="45"/>
  <c r="D31" i="46" s="1"/>
  <c r="Q29" i="45"/>
  <c r="Q29" i="46" s="1"/>
  <c r="Q18" i="46"/>
  <c r="H31" i="45"/>
  <c r="H31" i="46" s="1"/>
  <c r="H20" i="46"/>
  <c r="AA42" i="46"/>
  <c r="AA52" i="46" s="1"/>
  <c r="AA40" i="46"/>
  <c r="AA50" i="46" s="1"/>
  <c r="AA38" i="46"/>
  <c r="AA37" i="46"/>
  <c r="Z47" i="46"/>
  <c r="Y48" i="45"/>
  <c r="Y50" i="45"/>
  <c r="Z49" i="46"/>
  <c r="Z41" i="46"/>
  <c r="Z51" i="46" s="1"/>
  <c r="Z48" i="45"/>
  <c r="AB50" i="45"/>
  <c r="AB48" i="45"/>
  <c r="AB47" i="45"/>
  <c r="Z47" i="45"/>
  <c r="K31" i="45"/>
  <c r="K31" i="46" s="1"/>
  <c r="AA39" i="45"/>
  <c r="AA49" i="45" s="1"/>
  <c r="AA50" i="45"/>
  <c r="AB39" i="45"/>
  <c r="N31" i="45"/>
  <c r="N31" i="46" s="1"/>
  <c r="AA48" i="45"/>
  <c r="Z39" i="45"/>
  <c r="J31" i="45"/>
  <c r="J31" i="46" s="1"/>
  <c r="AA47" i="45"/>
  <c r="AA52" i="45"/>
  <c r="Y39" i="45"/>
  <c r="Y47" i="46" l="1"/>
  <c r="AB47" i="46"/>
  <c r="Y50" i="46"/>
  <c r="AB48" i="46"/>
  <c r="Y48" i="46"/>
  <c r="AA48" i="46"/>
  <c r="AA39" i="46"/>
  <c r="AA49" i="46" s="1"/>
  <c r="AB50" i="46"/>
  <c r="AA47" i="46"/>
  <c r="Y39" i="46"/>
  <c r="AA41" i="46"/>
  <c r="AA51" i="46" s="1"/>
  <c r="AB39" i="46"/>
  <c r="AA41" i="45"/>
  <c r="AA51" i="45" s="1"/>
  <c r="Y49" i="45"/>
  <c r="Y41" i="45"/>
  <c r="Y51" i="45" s="1"/>
  <c r="AB49" i="45"/>
  <c r="AB41" i="45"/>
  <c r="AB51" i="45" s="1"/>
  <c r="Z49" i="45"/>
  <c r="Z41" i="45"/>
  <c r="Z51" i="45" s="1"/>
  <c r="Y49" i="46" l="1"/>
  <c r="Y41" i="46"/>
  <c r="Y51" i="46" s="1"/>
  <c r="AB49" i="46"/>
  <c r="AB41" i="46"/>
  <c r="AB51" i="46" s="1"/>
</calcChain>
</file>

<file path=xl/sharedStrings.xml><?xml version="1.0" encoding="utf-8"?>
<sst xmlns="http://schemas.openxmlformats.org/spreadsheetml/2006/main" count="953" uniqueCount="113">
  <si>
    <t>Alemania</t>
  </si>
  <si>
    <t>España</t>
  </si>
  <si>
    <t>Reino Unido</t>
  </si>
  <si>
    <t>Otros</t>
  </si>
  <si>
    <t>Estancia media</t>
  </si>
  <si>
    <t xml:space="preserve">    - Alemania</t>
  </si>
  <si>
    <t xml:space="preserve">    - Reino Unido</t>
  </si>
  <si>
    <t>Resto</t>
  </si>
  <si>
    <t>Canarias</t>
  </si>
  <si>
    <t>Gran Bretaña</t>
  </si>
  <si>
    <t>Total lugares de residencia</t>
  </si>
  <si>
    <t>Viajeros entrados</t>
  </si>
  <si>
    <t>RevPar (€/hab. disponible)</t>
  </si>
  <si>
    <t>Pernoctaciones</t>
  </si>
  <si>
    <t>TOTAL LUGARES DE RESIDENCIA</t>
  </si>
  <si>
    <t>TOTAL RESIDENTES EN EL EXTRANJERO</t>
  </si>
  <si>
    <t>TOTAL RESIDENTES EN ESPAÑA</t>
  </si>
  <si>
    <t>Estancia media de los viajeros entrados</t>
  </si>
  <si>
    <t>ADR (€)</t>
  </si>
  <si>
    <t>Otros indicadores</t>
  </si>
  <si>
    <t>Ingresos por habitación disponible (RevPAR)</t>
  </si>
  <si>
    <t>Tarifa media por habitación mensual (ADR)</t>
  </si>
  <si>
    <t>Ocupación por plazas (%)</t>
  </si>
  <si>
    <t>Ocupación por hab/apart. (%)</t>
  </si>
  <si>
    <t>Extranjero</t>
  </si>
  <si>
    <t>Península</t>
  </si>
  <si>
    <t>Viajeros entrados según microdestino de estancia y mercado</t>
  </si>
  <si>
    <t>Pernoctaciones según microdestino de estancia y mercado</t>
  </si>
  <si>
    <t>Distribución por núcleos turísticos</t>
  </si>
  <si>
    <t>Estancia media de los viajeros entrados según microdestino de estancia y mercado</t>
  </si>
  <si>
    <t xml:space="preserve">ADR y RevPAR según microdestino de estancia </t>
  </si>
  <si>
    <t xml:space="preserve">Ocupación según microdestino de estancia </t>
  </si>
  <si>
    <t>Índice censal de ocupación por habitaciones-apartamentos</t>
  </si>
  <si>
    <t>Índice censal de ocupación por plazas</t>
  </si>
  <si>
    <t>Población turística equivalente</t>
  </si>
  <si>
    <t>Empleos</t>
  </si>
  <si>
    <t>Empleos en est. alojativos</t>
  </si>
  <si>
    <t>Fuente: Encuestas de Alojamiento Turístico (ISTAC).</t>
  </si>
  <si>
    <t>Entidades turísticas</t>
  </si>
  <si>
    <t>Núcleos turísticos</t>
  </si>
  <si>
    <t xml:space="preserve">    - Península</t>
  </si>
  <si>
    <t xml:space="preserve">    - Canarias</t>
  </si>
  <si>
    <t xml:space="preserve">    - Otros</t>
  </si>
  <si>
    <t xml:space="preserve">Entrada de viajeros en establecimientos alojativos reglados </t>
  </si>
  <si>
    <t>Empleos por plazas alojativas</t>
  </si>
  <si>
    <t>Empleos por pernoctaciones</t>
  </si>
  <si>
    <t>Empleos por viajeros alojados</t>
  </si>
  <si>
    <t>Empleos por ingresos alojativos</t>
  </si>
  <si>
    <t>Mogán turístico</t>
  </si>
  <si>
    <t>Puerto de Mogán</t>
  </si>
  <si>
    <t>Taurito</t>
  </si>
  <si>
    <t>Tauro-Playa el Cura</t>
  </si>
  <si>
    <t>Amadores</t>
  </si>
  <si>
    <t>Puerto Rico</t>
  </si>
  <si>
    <t>Patalavaca-Arguineguín</t>
  </si>
  <si>
    <t>Las Canteras</t>
  </si>
  <si>
    <t>Maspalomas</t>
  </si>
  <si>
    <t>Meloneras</t>
  </si>
  <si>
    <t>Sonnenland</t>
  </si>
  <si>
    <t>Campo Internacional</t>
  </si>
  <si>
    <t>Playa del Inglés-San Agustín</t>
  </si>
  <si>
    <t>Playa del Inglés</t>
  </si>
  <si>
    <t>El Beril-Las Burras</t>
  </si>
  <si>
    <t>San Agustín</t>
  </si>
  <si>
    <t>Bahía Feliz-Playa del Águila</t>
  </si>
  <si>
    <t>Gran Canaria</t>
  </si>
  <si>
    <t>GRAN CANARIA</t>
  </si>
  <si>
    <t>- Puerto de Mogán</t>
  </si>
  <si>
    <t>- Taurito</t>
  </si>
  <si>
    <t>- Tauro - Playa El Cura</t>
  </si>
  <si>
    <t>- Amadores</t>
  </si>
  <si>
    <t>- Puerto Rico</t>
  </si>
  <si>
    <t>- Patalavaca - Arguineguín</t>
  </si>
  <si>
    <t>- Las Canteras</t>
  </si>
  <si>
    <t>- Meloneras</t>
  </si>
  <si>
    <t>- Sonnenland</t>
  </si>
  <si>
    <t>- Campo Internacional</t>
  </si>
  <si>
    <t>Playa del Inglés - San Agustín</t>
  </si>
  <si>
    <t>- Playa del Inglés</t>
  </si>
  <si>
    <t>- El Beril - Las Burras</t>
  </si>
  <si>
    <t>- San Agustín</t>
  </si>
  <si>
    <t>- Bahía Feliz - Playa del Águila</t>
  </si>
  <si>
    <t>Resto de Gran Canaria</t>
  </si>
  <si>
    <r>
      <rPr>
        <i/>
        <vertAlign val="superscript"/>
        <sz val="14"/>
        <color indexed="8"/>
        <rFont val="Calibri"/>
        <family val="2"/>
      </rPr>
      <t>(1)</t>
    </r>
    <r>
      <rPr>
        <i/>
        <sz val="14"/>
        <color indexed="8"/>
        <rFont val="Calibri"/>
        <family val="2"/>
      </rPr>
      <t xml:space="preserve"> La población turística equivalentente corresponde a la división de las pernoctaciones anuales entre 365 días (o 366 días si el año es bisiesto).</t>
    </r>
  </si>
  <si>
    <t>Tourist areas</t>
  </si>
  <si>
    <t>Description</t>
  </si>
  <si>
    <t xml:space="preserve">    - United Kingdom</t>
  </si>
  <si>
    <t xml:space="preserve">    - Germany</t>
  </si>
  <si>
    <t xml:space="preserve">    - Others</t>
  </si>
  <si>
    <t>Spain</t>
  </si>
  <si>
    <t xml:space="preserve">    - Spanish Mainland</t>
  </si>
  <si>
    <t xml:space="preserve">    - Canary Islands</t>
  </si>
  <si>
    <t>Total</t>
  </si>
  <si>
    <t>Others</t>
  </si>
  <si>
    <t>Lenght of stay</t>
  </si>
  <si>
    <t>Bednights</t>
  </si>
  <si>
    <t>RevPar (€)</t>
  </si>
  <si>
    <t>Bed-space ocuppancy rate (%)</t>
  </si>
  <si>
    <t>Employment</t>
  </si>
  <si>
    <t>Source: Encuestas de Alojamiento Turístico (ISTAC).</t>
  </si>
  <si>
    <t>Other indicators</t>
  </si>
  <si>
    <t>Occupancy rate per room/apt. (%)</t>
  </si>
  <si>
    <t>International</t>
  </si>
  <si>
    <t>LUGAR DE RESIDENCIA</t>
  </si>
  <si>
    <r>
      <t xml:space="preserve">Pob. turística equivalente </t>
    </r>
    <r>
      <rPr>
        <b/>
        <vertAlign val="superscript"/>
        <sz val="20"/>
        <color theme="1" tint="0.34998626667073579"/>
        <rFont val="Calibri"/>
        <family val="2"/>
      </rPr>
      <t>(1)</t>
    </r>
  </si>
  <si>
    <t>PLACE OF RESIDENCE</t>
  </si>
  <si>
    <t>United Kingdom</t>
  </si>
  <si>
    <t>Germany</t>
  </si>
  <si>
    <t>Spanish Mainland</t>
  </si>
  <si>
    <t>Canary Islands</t>
  </si>
  <si>
    <t>Guests in accommodation</t>
  </si>
  <si>
    <r>
      <t xml:space="preserve">Tourist population </t>
    </r>
    <r>
      <rPr>
        <b/>
        <vertAlign val="superscript"/>
        <sz val="20"/>
        <color theme="1" tint="0.34998626667073579"/>
        <rFont val="Calibri"/>
        <family val="2"/>
        <scheme val="minor"/>
      </rPr>
      <t>(1)</t>
    </r>
  </si>
  <si>
    <t>(1) Equivalent tourist population is obtained by dividing the total number of bednights during the reference period by 365 days (366 in case of leap year).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</si>
</sst>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vertAlign val="superscript"/>
      <sz val="14"/>
      <color indexed="8"/>
      <name val="Calibri"/>
      <family val="2"/>
    </font>
    <font>
      <i/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24"/>
      <color theme="3" tint="0.3999755851924192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4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4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 tint="-0.499984740745262"/>
      <name val="Calibri"/>
      <family val="2"/>
      <scheme val="minor"/>
    </font>
    <font>
      <b/>
      <sz val="18"/>
      <color theme="0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8"/>
      <color theme="1" tint="0.34998626667073579"/>
      <name val="Calibri"/>
      <family val="2"/>
      <scheme val="minor"/>
    </font>
    <font>
      <b/>
      <sz val="28"/>
      <color rgb="FF007BA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 tint="0.34998626667073579"/>
      <name val="Calibri"/>
      <family val="2"/>
      <scheme val="minor"/>
    </font>
    <font>
      <b/>
      <vertAlign val="superscript"/>
      <sz val="20"/>
      <color theme="1" tint="0.34998626667073579"/>
      <name val="Calibri"/>
      <family val="2"/>
    </font>
    <font>
      <b/>
      <vertAlign val="superscript"/>
      <sz val="2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dashed">
        <color theme="0" tint="-0.499984740745262"/>
      </bottom>
      <diagonal/>
    </border>
    <border>
      <left/>
      <right style="medium">
        <color rgb="FF00A9E0"/>
      </right>
      <top/>
      <bottom/>
      <diagonal/>
    </border>
    <border>
      <left/>
      <right/>
      <top/>
      <bottom style="medium">
        <color rgb="FF00A9E0"/>
      </bottom>
      <diagonal/>
    </border>
    <border>
      <left/>
      <right style="medium">
        <color rgb="FF00A9E0"/>
      </right>
      <top/>
      <bottom style="medium">
        <color rgb="FF00A9E0"/>
      </bottom>
      <diagonal/>
    </border>
    <border>
      <left/>
      <right style="dotted">
        <color rgb="FF00A9E0"/>
      </right>
      <top/>
      <bottom/>
      <diagonal/>
    </border>
    <border>
      <left/>
      <right style="dotted">
        <color rgb="FF00A9E0"/>
      </right>
      <top/>
      <bottom style="medium">
        <color rgb="FF00A9E0"/>
      </bottom>
      <diagonal/>
    </border>
    <border>
      <left style="dotted">
        <color rgb="FF00A9E0"/>
      </left>
      <right style="dotted">
        <color rgb="FF00A9E0"/>
      </right>
      <top/>
      <bottom/>
      <diagonal/>
    </border>
    <border>
      <left style="dotted">
        <color rgb="FF00A9E0"/>
      </left>
      <right style="dotted">
        <color rgb="FF00A9E0"/>
      </right>
      <top/>
      <bottom style="medium">
        <color rgb="FF00A9E0"/>
      </bottom>
      <diagonal/>
    </border>
  </borders>
  <cellStyleXfs count="36">
    <xf numFmtId="0" fontId="0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8">
    <xf numFmtId="0" fontId="0" fillId="0" borderId="0" xfId="0"/>
    <xf numFmtId="3" fontId="5" fillId="0" borderId="0" xfId="0" applyNumberFormat="1" applyFont="1" applyBorder="1"/>
    <xf numFmtId="165" fontId="5" fillId="0" borderId="0" xfId="23" applyNumberFormat="1" applyFont="1" applyBorder="1"/>
    <xf numFmtId="165" fontId="4" fillId="0" borderId="0" xfId="23" applyNumberFormat="1" applyFont="1"/>
    <xf numFmtId="0" fontId="0" fillId="0" borderId="0" xfId="0"/>
    <xf numFmtId="0" fontId="0" fillId="0" borderId="0" xfId="0" applyBorder="1"/>
    <xf numFmtId="1" fontId="6" fillId="0" borderId="0" xfId="24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1" fontId="6" fillId="0" borderId="0" xfId="0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2" applyFont="1"/>
    <xf numFmtId="0" fontId="0" fillId="0" borderId="0" xfId="0" applyFont="1" applyFill="1"/>
    <xf numFmtId="0" fontId="8" fillId="0" borderId="0" xfId="0" applyFont="1"/>
    <xf numFmtId="0" fontId="6" fillId="2" borderId="6" xfId="0" applyFont="1" applyFill="1" applyBorder="1"/>
    <xf numFmtId="9" fontId="5" fillId="0" borderId="7" xfId="23" applyFont="1" applyBorder="1"/>
    <xf numFmtId="165" fontId="9" fillId="0" borderId="8" xfId="23" applyNumberFormat="1" applyFont="1" applyBorder="1"/>
    <xf numFmtId="165" fontId="10" fillId="0" borderId="7" xfId="23" applyNumberFormat="1" applyFont="1" applyBorder="1" applyAlignment="1">
      <alignment horizontal="left"/>
    </xf>
    <xf numFmtId="165" fontId="10" fillId="0" borderId="9" xfId="23" applyNumberFormat="1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3" fillId="0" borderId="0" xfId="0" applyFont="1" applyFill="1" applyBorder="1"/>
    <xf numFmtId="3" fontId="5" fillId="0" borderId="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3" fontId="0" fillId="0" borderId="0" xfId="0" applyNumberFormat="1"/>
    <xf numFmtId="0" fontId="0" fillId="0" borderId="0" xfId="0" applyFont="1"/>
    <xf numFmtId="3" fontId="15" fillId="0" borderId="1" xfId="0" applyNumberFormat="1" applyFont="1" applyBorder="1" applyAlignment="1">
      <alignment horizontal="right"/>
    </xf>
    <xf numFmtId="0" fontId="16" fillId="0" borderId="2" xfId="0" applyFont="1" applyFill="1" applyBorder="1" applyAlignment="1">
      <alignment horizontal="left"/>
    </xf>
    <xf numFmtId="3" fontId="12" fillId="0" borderId="1" xfId="0" applyNumberFormat="1" applyFont="1" applyBorder="1" applyAlignment="1">
      <alignment horizontal="right"/>
    </xf>
    <xf numFmtId="0" fontId="16" fillId="0" borderId="3" xfId="0" applyNumberFormat="1" applyFont="1" applyFill="1" applyBorder="1" applyAlignment="1">
      <alignment horizontal="left"/>
    </xf>
    <xf numFmtId="0" fontId="17" fillId="0" borderId="0" xfId="0" applyFont="1"/>
    <xf numFmtId="0" fontId="0" fillId="0" borderId="0" xfId="0" applyAlignment="1">
      <alignment vertical="center"/>
    </xf>
    <xf numFmtId="3" fontId="19" fillId="0" borderId="0" xfId="0" applyNumberFormat="1" applyFont="1" applyBorder="1" applyAlignment="1"/>
    <xf numFmtId="3" fontId="21" fillId="0" borderId="0" xfId="0" applyNumberFormat="1" applyFont="1" applyBorder="1" applyAlignment="1"/>
    <xf numFmtId="3" fontId="21" fillId="0" borderId="0" xfId="2" applyNumberFormat="1" applyFont="1" applyBorder="1" applyAlignment="1"/>
    <xf numFmtId="0" fontId="23" fillId="0" borderId="0" xfId="0" applyFont="1"/>
    <xf numFmtId="165" fontId="19" fillId="0" borderId="0" xfId="23" applyNumberFormat="1" applyFont="1" applyBorder="1" applyAlignment="1"/>
    <xf numFmtId="165" fontId="21" fillId="0" borderId="0" xfId="23" applyNumberFormat="1" applyFont="1" applyBorder="1" applyAlignment="1"/>
    <xf numFmtId="0" fontId="25" fillId="0" borderId="0" xfId="0" applyFont="1" applyAlignment="1"/>
    <xf numFmtId="0" fontId="16" fillId="0" borderId="2" xfId="0" applyFont="1" applyFill="1" applyBorder="1" applyAlignment="1">
      <alignment horizontal="left"/>
    </xf>
    <xf numFmtId="164" fontId="15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3" fontId="1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26" fillId="0" borderId="0" xfId="2" applyFont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1" fontId="29" fillId="3" borderId="0" xfId="24" applyNumberFormat="1" applyFont="1" applyFill="1" applyBorder="1" applyAlignment="1">
      <alignment horizontal="right" vertical="center"/>
    </xf>
    <xf numFmtId="0" fontId="29" fillId="3" borderId="0" xfId="0" applyFont="1" applyFill="1" applyBorder="1" applyAlignment="1">
      <alignment horizontal="right" vertical="center" wrapText="1"/>
    </xf>
    <xf numFmtId="165" fontId="29" fillId="3" borderId="0" xfId="23" applyNumberFormat="1" applyFont="1" applyFill="1" applyBorder="1" applyAlignment="1">
      <alignment horizontal="right" vertical="center"/>
    </xf>
    <xf numFmtId="0" fontId="29" fillId="3" borderId="0" xfId="0" applyFont="1" applyFill="1" applyBorder="1" applyAlignment="1">
      <alignment horizontal="right" vertical="center"/>
    </xf>
    <xf numFmtId="165" fontId="29" fillId="3" borderId="0" xfId="23" applyNumberFormat="1" applyFont="1" applyFill="1" applyBorder="1" applyAlignment="1">
      <alignment horizontal="right" vertical="center" wrapText="1"/>
    </xf>
    <xf numFmtId="3" fontId="20" fillId="0" borderId="0" xfId="0" applyNumberFormat="1" applyFont="1" applyFill="1" applyBorder="1" applyAlignment="1"/>
    <xf numFmtId="3" fontId="22" fillId="0" borderId="0" xfId="0" applyNumberFormat="1" applyFont="1" applyFill="1" applyBorder="1" applyAlignment="1"/>
    <xf numFmtId="3" fontId="22" fillId="0" borderId="0" xfId="2" applyNumberFormat="1" applyFont="1" applyFill="1" applyBorder="1" applyAlignment="1"/>
    <xf numFmtId="0" fontId="20" fillId="3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textRotation="90"/>
    </xf>
    <xf numFmtId="9" fontId="20" fillId="0" borderId="0" xfId="23" applyFont="1" applyFill="1" applyBorder="1" applyAlignment="1"/>
    <xf numFmtId="165" fontId="20" fillId="0" borderId="0" xfId="23" applyNumberFormat="1" applyFont="1" applyFill="1" applyBorder="1" applyAlignment="1"/>
    <xf numFmtId="165" fontId="22" fillId="0" borderId="0" xfId="23" applyNumberFormat="1" applyFont="1" applyFill="1" applyBorder="1" applyAlignment="1"/>
    <xf numFmtId="0" fontId="23" fillId="0" borderId="0" xfId="0" applyFont="1" applyFill="1" applyBorder="1"/>
    <xf numFmtId="3" fontId="19" fillId="0" borderId="0" xfId="0" applyNumberFormat="1" applyFont="1" applyFill="1" applyBorder="1"/>
    <xf numFmtId="3" fontId="20" fillId="0" borderId="0" xfId="0" applyNumberFormat="1" applyFont="1" applyFill="1" applyBorder="1"/>
    <xf numFmtId="0" fontId="28" fillId="0" borderId="0" xfId="0" applyFont="1" applyFill="1" applyBorder="1" applyAlignment="1">
      <alignment horizontal="center" vertical="center" textRotation="90"/>
    </xf>
    <xf numFmtId="164" fontId="19" fillId="0" borderId="0" xfId="0" applyNumberFormat="1" applyFont="1" applyFill="1" applyBorder="1"/>
    <xf numFmtId="0" fontId="19" fillId="0" borderId="0" xfId="0" applyFont="1" applyFill="1" applyBorder="1"/>
    <xf numFmtId="164" fontId="20" fillId="0" borderId="0" xfId="0" applyNumberFormat="1" applyFont="1" applyFill="1" applyBorder="1"/>
    <xf numFmtId="0" fontId="28" fillId="0" borderId="0" xfId="0" applyFont="1" applyFill="1" applyBorder="1" applyAlignment="1">
      <alignment vertical="center" textRotation="90"/>
    </xf>
    <xf numFmtId="0" fontId="29" fillId="3" borderId="11" xfId="2" applyFont="1" applyFill="1" applyBorder="1" applyAlignment="1">
      <alignment horizontal="left" vertical="center"/>
    </xf>
    <xf numFmtId="0" fontId="18" fillId="0" borderId="11" xfId="2" applyFont="1" applyBorder="1" applyAlignment="1">
      <alignment horizontal="left"/>
    </xf>
    <xf numFmtId="0" fontId="21" fillId="0" borderId="11" xfId="2" applyFont="1" applyBorder="1" applyAlignment="1">
      <alignment horizontal="left"/>
    </xf>
    <xf numFmtId="0" fontId="19" fillId="0" borderId="11" xfId="2" applyFont="1" applyBorder="1" applyAlignment="1">
      <alignment horizontal="left"/>
    </xf>
    <xf numFmtId="0" fontId="20" fillId="0" borderId="11" xfId="0" applyFont="1" applyFill="1" applyBorder="1"/>
    <xf numFmtId="0" fontId="20" fillId="0" borderId="13" xfId="2" applyFont="1" applyBorder="1" applyAlignment="1">
      <alignment vertical="center"/>
    </xf>
    <xf numFmtId="0" fontId="20" fillId="0" borderId="12" xfId="0" applyFont="1" applyFill="1" applyBorder="1" applyAlignment="1">
      <alignment horizontal="right" vertical="center" wrapText="1"/>
    </xf>
    <xf numFmtId="0" fontId="21" fillId="0" borderId="13" xfId="2" applyFont="1" applyBorder="1" applyAlignment="1">
      <alignment horizontal="left"/>
    </xf>
    <xf numFmtId="3" fontId="21" fillId="0" borderId="12" xfId="2" applyNumberFormat="1" applyFont="1" applyBorder="1" applyAlignment="1"/>
    <xf numFmtId="3" fontId="21" fillId="0" borderId="12" xfId="0" applyNumberFormat="1" applyFont="1" applyBorder="1" applyAlignment="1"/>
    <xf numFmtId="3" fontId="22" fillId="0" borderId="12" xfId="0" applyNumberFormat="1" applyFont="1" applyFill="1" applyBorder="1" applyAlignment="1"/>
    <xf numFmtId="165" fontId="21" fillId="0" borderId="12" xfId="23" applyNumberFormat="1" applyFont="1" applyBorder="1" applyAlignment="1"/>
    <xf numFmtId="165" fontId="22" fillId="0" borderId="12" xfId="23" applyNumberFormat="1" applyFont="1" applyFill="1" applyBorder="1" applyAlignment="1"/>
    <xf numFmtId="0" fontId="20" fillId="0" borderId="13" xfId="0" applyFont="1" applyBorder="1" applyAlignment="1">
      <alignment horizontal="center" vertical="center"/>
    </xf>
    <xf numFmtId="0" fontId="20" fillId="3" borderId="11" xfId="0" quotePrefix="1" applyFont="1" applyFill="1" applyBorder="1" applyAlignment="1">
      <alignment vertical="center"/>
    </xf>
    <xf numFmtId="165" fontId="19" fillId="0" borderId="11" xfId="23" applyNumberFormat="1" applyFont="1" applyBorder="1" applyAlignment="1"/>
    <xf numFmtId="165" fontId="21" fillId="0" borderId="11" xfId="23" applyNumberFormat="1" applyFont="1" applyBorder="1" applyAlignment="1"/>
    <xf numFmtId="165" fontId="21" fillId="0" borderId="13" xfId="23" applyNumberFormat="1" applyFont="1" applyBorder="1" applyAlignment="1"/>
    <xf numFmtId="9" fontId="20" fillId="0" borderId="11" xfId="23" applyFont="1" applyFill="1" applyBorder="1" applyAlignment="1"/>
    <xf numFmtId="0" fontId="30" fillId="0" borderId="11" xfId="0" applyFont="1" applyFill="1" applyBorder="1"/>
    <xf numFmtId="0" fontId="18" fillId="0" borderId="11" xfId="2" applyFont="1" applyFill="1" applyBorder="1"/>
    <xf numFmtId="0" fontId="21" fillId="0" borderId="11" xfId="2" applyFont="1" applyFill="1" applyBorder="1" applyAlignment="1">
      <alignment horizontal="left"/>
    </xf>
    <xf numFmtId="0" fontId="19" fillId="0" borderId="11" xfId="2" applyFont="1" applyFill="1" applyBorder="1" applyAlignment="1">
      <alignment horizontal="left"/>
    </xf>
    <xf numFmtId="3" fontId="20" fillId="0" borderId="11" xfId="0" applyNumberFormat="1" applyFont="1" applyFill="1" applyBorder="1"/>
    <xf numFmtId="0" fontId="18" fillId="0" borderId="11" xfId="2" applyFont="1" applyFill="1" applyBorder="1" applyAlignment="1">
      <alignment horizontal="left"/>
    </xf>
    <xf numFmtId="0" fontId="24" fillId="0" borderId="11" xfId="2" applyFont="1" applyFill="1" applyBorder="1"/>
    <xf numFmtId="0" fontId="19" fillId="0" borderId="11" xfId="0" applyFont="1" applyFill="1" applyBorder="1"/>
    <xf numFmtId="164" fontId="19" fillId="0" borderId="11" xfId="0" applyNumberFormat="1" applyFont="1" applyFill="1" applyBorder="1"/>
    <xf numFmtId="164" fontId="20" fillId="0" borderId="11" xfId="0" applyNumberFormat="1" applyFont="1" applyFill="1" applyBorder="1"/>
    <xf numFmtId="0" fontId="23" fillId="0" borderId="11" xfId="0" applyFont="1" applyFill="1" applyBorder="1"/>
    <xf numFmtId="3" fontId="19" fillId="0" borderId="11" xfId="0" applyNumberFormat="1" applyFont="1" applyFill="1" applyBorder="1"/>
    <xf numFmtId="0" fontId="21" fillId="0" borderId="13" xfId="2" applyFont="1" applyFill="1" applyBorder="1" applyAlignment="1">
      <alignment horizontal="left"/>
    </xf>
    <xf numFmtId="164" fontId="19" fillId="0" borderId="12" xfId="0" applyNumberFormat="1" applyFont="1" applyFill="1" applyBorder="1"/>
    <xf numFmtId="164" fontId="19" fillId="0" borderId="13" xfId="0" applyNumberFormat="1" applyFont="1" applyFill="1" applyBorder="1"/>
    <xf numFmtId="164" fontId="20" fillId="0" borderId="12" xfId="0" applyNumberFormat="1" applyFont="1" applyFill="1" applyBorder="1"/>
    <xf numFmtId="3" fontId="19" fillId="0" borderId="12" xfId="0" applyNumberFormat="1" applyFont="1" applyFill="1" applyBorder="1"/>
    <xf numFmtId="3" fontId="19" fillId="0" borderId="13" xfId="0" applyNumberFormat="1" applyFont="1" applyFill="1" applyBorder="1"/>
    <xf numFmtId="3" fontId="20" fillId="0" borderId="12" xfId="0" applyNumberFormat="1" applyFont="1" applyFill="1" applyBorder="1"/>
    <xf numFmtId="0" fontId="29" fillId="3" borderId="14" xfId="0" applyFont="1" applyFill="1" applyBorder="1" applyAlignment="1">
      <alignment horizontal="right" vertical="center" wrapText="1"/>
    </xf>
    <xf numFmtId="0" fontId="23" fillId="0" borderId="14" xfId="0" applyFont="1" applyFill="1" applyBorder="1"/>
    <xf numFmtId="3" fontId="19" fillId="0" borderId="14" xfId="0" applyNumberFormat="1" applyFont="1" applyFill="1" applyBorder="1"/>
    <xf numFmtId="3" fontId="19" fillId="0" borderId="15" xfId="0" applyNumberFormat="1" applyFont="1" applyFill="1" applyBorder="1"/>
    <xf numFmtId="3" fontId="20" fillId="0" borderId="14" xfId="0" applyNumberFormat="1" applyFont="1" applyFill="1" applyBorder="1"/>
    <xf numFmtId="0" fontId="20" fillId="0" borderId="17" xfId="0" applyFont="1" applyBorder="1" applyAlignment="1">
      <alignment horizontal="center" vertical="center"/>
    </xf>
    <xf numFmtId="0" fontId="29" fillId="3" borderId="16" xfId="0" applyFont="1" applyFill="1" applyBorder="1" applyAlignment="1">
      <alignment horizontal="right" vertical="center"/>
    </xf>
    <xf numFmtId="0" fontId="23" fillId="0" borderId="16" xfId="0" applyFont="1" applyFill="1" applyBorder="1"/>
    <xf numFmtId="3" fontId="19" fillId="0" borderId="16" xfId="0" applyNumberFormat="1" applyFont="1" applyFill="1" applyBorder="1"/>
    <xf numFmtId="3" fontId="19" fillId="0" borderId="17" xfId="0" applyNumberFormat="1" applyFont="1" applyFill="1" applyBorder="1"/>
    <xf numFmtId="3" fontId="20" fillId="0" borderId="16" xfId="0" applyNumberFormat="1" applyFont="1" applyFill="1" applyBorder="1"/>
    <xf numFmtId="165" fontId="29" fillId="3" borderId="14" xfId="23" applyNumberFormat="1" applyFont="1" applyFill="1" applyBorder="1" applyAlignment="1">
      <alignment horizontal="right" vertical="center" wrapText="1"/>
    </xf>
    <xf numFmtId="0" fontId="19" fillId="0" borderId="14" xfId="0" applyFont="1" applyFill="1" applyBorder="1"/>
    <xf numFmtId="164" fontId="19" fillId="0" borderId="14" xfId="0" applyNumberFormat="1" applyFont="1" applyFill="1" applyBorder="1"/>
    <xf numFmtId="164" fontId="19" fillId="0" borderId="15" xfId="0" applyNumberFormat="1" applyFont="1" applyFill="1" applyBorder="1"/>
    <xf numFmtId="164" fontId="20" fillId="0" borderId="14" xfId="0" applyNumberFormat="1" applyFont="1" applyFill="1" applyBorder="1"/>
    <xf numFmtId="0" fontId="29" fillId="3" borderId="14" xfId="0" applyFont="1" applyFill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164" fontId="19" fillId="0" borderId="16" xfId="0" applyNumberFormat="1" applyFont="1" applyFill="1" applyBorder="1"/>
    <xf numFmtId="165" fontId="19" fillId="0" borderId="14" xfId="23" applyNumberFormat="1" applyFont="1" applyBorder="1" applyAlignment="1"/>
    <xf numFmtId="165" fontId="21" fillId="0" borderId="14" xfId="23" applyNumberFormat="1" applyFont="1" applyBorder="1" applyAlignment="1"/>
    <xf numFmtId="165" fontId="21" fillId="0" borderId="15" xfId="23" applyNumberFormat="1" applyFont="1" applyBorder="1" applyAlignment="1"/>
    <xf numFmtId="9" fontId="20" fillId="0" borderId="14" xfId="23" applyFont="1" applyFill="1" applyBorder="1" applyAlignment="1"/>
    <xf numFmtId="3" fontId="19" fillId="0" borderId="14" xfId="0" applyNumberFormat="1" applyFont="1" applyBorder="1" applyAlignment="1"/>
    <xf numFmtId="3" fontId="21" fillId="0" borderId="14" xfId="0" applyNumberFormat="1" applyFont="1" applyBorder="1" applyAlignment="1"/>
    <xf numFmtId="3" fontId="21" fillId="0" borderId="14" xfId="2" applyNumberFormat="1" applyFont="1" applyBorder="1" applyAlignment="1"/>
    <xf numFmtId="3" fontId="21" fillId="0" borderId="15" xfId="2" applyNumberFormat="1" applyFont="1" applyBorder="1" applyAlignment="1"/>
    <xf numFmtId="3" fontId="20" fillId="0" borderId="14" xfId="0" applyNumberFormat="1" applyFont="1" applyFill="1" applyBorder="1" applyAlignment="1"/>
    <xf numFmtId="3" fontId="19" fillId="0" borderId="16" xfId="0" applyNumberFormat="1" applyFont="1" applyBorder="1" applyAlignment="1"/>
    <xf numFmtId="3" fontId="21" fillId="0" borderId="16" xfId="0" applyNumberFormat="1" applyFont="1" applyBorder="1" applyAlignment="1"/>
    <xf numFmtId="3" fontId="21" fillId="0" borderId="16" xfId="2" applyNumberFormat="1" applyFont="1" applyBorder="1" applyAlignment="1"/>
    <xf numFmtId="3" fontId="21" fillId="0" borderId="17" xfId="0" applyNumberFormat="1" applyFont="1" applyBorder="1" applyAlignment="1"/>
    <xf numFmtId="3" fontId="20" fillId="0" borderId="16" xfId="0" applyNumberFormat="1" applyFont="1" applyFill="1" applyBorder="1" applyAlignment="1"/>
    <xf numFmtId="3" fontId="21" fillId="0" borderId="15" xfId="0" applyNumberFormat="1" applyFont="1" applyBorder="1" applyAlignment="1"/>
    <xf numFmtId="3" fontId="19" fillId="0" borderId="11" xfId="0" applyNumberFormat="1" applyFont="1" applyBorder="1" applyAlignment="1"/>
    <xf numFmtId="3" fontId="21" fillId="0" borderId="11" xfId="0" applyNumberFormat="1" applyFont="1" applyBorder="1" applyAlignment="1"/>
    <xf numFmtId="3" fontId="21" fillId="0" borderId="11" xfId="2" applyNumberFormat="1" applyFont="1" applyBorder="1" applyAlignment="1"/>
    <xf numFmtId="3" fontId="21" fillId="0" borderId="13" xfId="0" applyNumberFormat="1" applyFont="1" applyBorder="1" applyAlignment="1"/>
    <xf numFmtId="3" fontId="20" fillId="0" borderId="11" xfId="0" applyNumberFormat="1" applyFont="1" applyFill="1" applyBorder="1" applyAlignment="1"/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textRotation="90"/>
    </xf>
    <xf numFmtId="0" fontId="28" fillId="0" borderId="0" xfId="0" applyFont="1" applyBorder="1" applyAlignment="1">
      <alignment horizontal="center" vertical="center" textRotation="90"/>
    </xf>
    <xf numFmtId="0" fontId="16" fillId="0" borderId="2" xfId="0" applyFont="1" applyFill="1" applyBorder="1" applyAlignment="1">
      <alignment horizontal="left"/>
    </xf>
    <xf numFmtId="0" fontId="0" fillId="0" borderId="3" xfId="0" applyFont="1" applyFill="1" applyBorder="1" applyAlignment="1" applyProtection="1"/>
    <xf numFmtId="0" fontId="0" fillId="0" borderId="5" xfId="0" applyFont="1" applyFill="1" applyBorder="1" applyAlignment="1" applyProtection="1"/>
    <xf numFmtId="0" fontId="16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5" xfId="0" applyFont="1" applyFill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0" fillId="4" borderId="3" xfId="0" applyFont="1" applyFill="1" applyBorder="1" applyAlignment="1" applyProtection="1"/>
    <xf numFmtId="0" fontId="0" fillId="4" borderId="5" xfId="0" applyFont="1" applyFill="1" applyBorder="1" applyAlignment="1" applyProtection="1"/>
  </cellXfs>
  <cellStyles count="36">
    <cellStyle name="ANCLAS,REZONES Y SUS PARTES,DE FUNDICION,DE HIERRO O DE ACERO" xfId="1"/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 2 3" xfId="7"/>
    <cellStyle name="Normal 2 3 2" xfId="8"/>
    <cellStyle name="Normal 2 3 2 2" xfId="9"/>
    <cellStyle name="Normal 2 3 3" xfId="10"/>
    <cellStyle name="Normal 2 3 4" xfId="11"/>
    <cellStyle name="Normal 2 4" xfId="12"/>
    <cellStyle name="Normal 2 5" xfId="13"/>
    <cellStyle name="Normal 2 6" xfId="14"/>
    <cellStyle name="Normal 3" xfId="15"/>
    <cellStyle name="Normal 3 2" xfId="16"/>
    <cellStyle name="Normal 3 3" xfId="17"/>
    <cellStyle name="Normal 4" xfId="18"/>
    <cellStyle name="Normal 5" xfId="19"/>
    <cellStyle name="Normal 6" xfId="20"/>
    <cellStyle name="Normal 7" xfId="21"/>
    <cellStyle name="Normal 8" xfId="22"/>
    <cellStyle name="Porcentaje" xfId="23" builtinId="5"/>
    <cellStyle name="Porcentual 2" xfId="24"/>
    <cellStyle name="Porcentual 2 2" xfId="25"/>
    <cellStyle name="Porcentual 2 2 2" xfId="26"/>
    <cellStyle name="Porcentual 2 2 2 2" xfId="27"/>
    <cellStyle name="Porcentual 2 2 3" xfId="28"/>
    <cellStyle name="Porcentual 2 3" xfId="29"/>
    <cellStyle name="Porcentual 2 3 2" xfId="30"/>
    <cellStyle name="Porcentual 2 3 2 2" xfId="31"/>
    <cellStyle name="Porcentual 2 3 3" xfId="32"/>
    <cellStyle name="Porcentual 2 3 4" xfId="33"/>
    <cellStyle name="Porcentual 2 4" xfId="34"/>
    <cellStyle name="Porcentual 3" xfId="35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5C3DE"/>
      <color rgb="FF00A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923-43E1-88BA-6BB66B8CA8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23-43E1-88BA-6BB66B8CA8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923-43E1-88BA-6BB66B8CA8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23-43E1-88BA-6BB66B8CA8B0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23-43E1-88BA-6BB66B8CA8B0}"/>
              </c:ext>
            </c:extLst>
          </c:dPt>
          <c:dLbls>
            <c:dLbl>
              <c:idx val="0"/>
              <c:layout>
                <c:manualLayout>
                  <c:x val="-9.7520279883205468E-2"/>
                  <c:y val="0.1974555044511321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32099767471"/>
                      <c:h val="0.240688314392249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923-43E1-88BA-6BB66B8CA8B0}"/>
                </c:ext>
              </c:extLst>
            </c:dLbl>
            <c:dLbl>
              <c:idx val="1"/>
              <c:layout>
                <c:manualLayout>
                  <c:x val="-5.1740039001635374E-3"/>
                  <c:y val="-7.358648336207053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923-43E1-88BA-6BB66B8CA8B0}"/>
                </c:ext>
              </c:extLst>
            </c:dLbl>
            <c:dLbl>
              <c:idx val="2"/>
              <c:layout>
                <c:manualLayout>
                  <c:x val="-2.9673877525445195E-3"/>
                  <c:y val="-6.7758201268507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923-43E1-88BA-6BB66B8CA8B0}"/>
                </c:ext>
              </c:extLst>
            </c:dLbl>
            <c:dLbl>
              <c:idx val="3"/>
              <c:layout>
                <c:manualLayout>
                  <c:x val="-0.21897942215842975"/>
                  <c:y val="-0.11089254281009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017475549642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923-43E1-88BA-6BB66B8CA8B0}"/>
                </c:ext>
              </c:extLst>
            </c:dLbl>
            <c:dLbl>
              <c:idx val="4"/>
              <c:layout>
                <c:manualLayout>
                  <c:x val="0.10681923032118525"/>
                  <c:y val="-3.57554582778215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923-43E1-88BA-6BB66B8CA8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LPA'!$X$47:$X$51</c:f>
              <c:strCache>
                <c:ptCount val="5"/>
                <c:pt idx="0">
                  <c:v>Reino Unido</c:v>
                </c:pt>
                <c:pt idx="1">
                  <c:v>Alemania</c:v>
                </c:pt>
                <c:pt idx="2">
                  <c:v>Península</c:v>
                </c:pt>
                <c:pt idx="3">
                  <c:v>Canarias</c:v>
                </c:pt>
                <c:pt idx="4">
                  <c:v>Otros</c:v>
                </c:pt>
              </c:strCache>
            </c:strRef>
          </c:cat>
          <c:val>
            <c:numRef>
              <c:f>'Ficha LPA'!$Y$47:$Y$51</c:f>
              <c:numCache>
                <c:formatCode>0%</c:formatCode>
                <c:ptCount val="5"/>
                <c:pt idx="0">
                  <c:v>0.26160688539492782</c:v>
                </c:pt>
                <c:pt idx="1">
                  <c:v>5.5105641546965643E-2</c:v>
                </c:pt>
                <c:pt idx="2">
                  <c:v>4.5383589026768388E-2</c:v>
                </c:pt>
                <c:pt idx="3">
                  <c:v>0.12969546496454179</c:v>
                </c:pt>
                <c:pt idx="4">
                  <c:v>0.50820841906679637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3-43E1-88BA-6BB66B8C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97-4587-A341-824FF33D1B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97-4587-A341-824FF33D1B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97-4587-A341-824FF33D1B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97-4587-A341-824FF33D1B6F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97-4587-A341-824FF33D1B6F}"/>
              </c:ext>
            </c:extLst>
          </c:dPt>
          <c:dLbls>
            <c:dLbl>
              <c:idx val="0"/>
              <c:layout>
                <c:manualLayout>
                  <c:x val="-0.13500457906347615"/>
                  <c:y val="6.5088093749150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32099767471"/>
                      <c:h val="0.240688314392249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797-4587-A341-824FF33D1B6F}"/>
                </c:ext>
              </c:extLst>
            </c:dLbl>
            <c:dLbl>
              <c:idx val="1"/>
              <c:layout>
                <c:manualLayout>
                  <c:x val="-8.5497144620823279E-2"/>
                  <c:y val="0.132367202298413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797-4587-A341-824FF33D1B6F}"/>
                </c:ext>
              </c:extLst>
            </c:dLbl>
            <c:dLbl>
              <c:idx val="2"/>
              <c:layout>
                <c:manualLayout>
                  <c:x val="-0.10471044802299145"/>
                  <c:y val="2.4323209802695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797-4587-A341-824FF33D1B6F}"/>
                </c:ext>
              </c:extLst>
            </c:dLbl>
            <c:dLbl>
              <c:idx val="3"/>
              <c:layout>
                <c:manualLayout>
                  <c:x val="2.1990467452387859E-2"/>
                  <c:y val="-0.122402729818646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017475549642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797-4587-A341-824FF33D1B6F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797-4587-A341-824FF33D1B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LPA'!$X$47:$X$51</c:f>
              <c:strCache>
                <c:ptCount val="5"/>
                <c:pt idx="0">
                  <c:v>Reino Unido</c:v>
                </c:pt>
                <c:pt idx="1">
                  <c:v>Alemania</c:v>
                </c:pt>
                <c:pt idx="2">
                  <c:v>Península</c:v>
                </c:pt>
                <c:pt idx="3">
                  <c:v>Canarias</c:v>
                </c:pt>
                <c:pt idx="4">
                  <c:v>Otros</c:v>
                </c:pt>
              </c:strCache>
            </c:strRef>
          </c:cat>
          <c:val>
            <c:numRef>
              <c:f>'Ficha LPA'!$Z$47:$Z$51</c:f>
              <c:numCache>
                <c:formatCode>0%</c:formatCode>
                <c:ptCount val="5"/>
                <c:pt idx="0">
                  <c:v>4.3286700162144365E-2</c:v>
                </c:pt>
                <c:pt idx="1">
                  <c:v>7.6623212796790338E-2</c:v>
                </c:pt>
                <c:pt idx="2">
                  <c:v>0.27881446930794818</c:v>
                </c:pt>
                <c:pt idx="3">
                  <c:v>0.2248330097625062</c:v>
                </c:pt>
                <c:pt idx="4">
                  <c:v>0.37644260797061097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97-4587-A341-824FF33D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72-4DF9-B870-DC64FB3B15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72-4DF9-B870-DC64FB3B15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72-4DF9-B870-DC64FB3B15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72-4DF9-B870-DC64FB3B15D3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172-4DF9-B870-DC64FB3B15D3}"/>
              </c:ext>
            </c:extLst>
          </c:dPt>
          <c:dLbls>
            <c:dLbl>
              <c:idx val="0"/>
              <c:layout>
                <c:manualLayout>
                  <c:x val="-0.12967768077133138"/>
                  <c:y val="0.15696382129848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32099767471"/>
                      <c:h val="0.240688314392249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172-4DF9-B870-DC64FB3B15D3}"/>
                </c:ext>
              </c:extLst>
            </c:dLbl>
            <c:dLbl>
              <c:idx val="1"/>
              <c:layout>
                <c:manualLayout>
                  <c:x val="-0.12811394468367482"/>
                  <c:y val="-0.126032921460893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172-4DF9-B870-DC64FB3B15D3}"/>
                </c:ext>
              </c:extLst>
            </c:dLbl>
            <c:dLbl>
              <c:idx val="2"/>
              <c:layout>
                <c:manualLayout>
                  <c:x val="-5.143949289313826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172-4DF9-B870-DC64FB3B15D3}"/>
                </c:ext>
              </c:extLst>
            </c:dLbl>
            <c:dLbl>
              <c:idx val="3"/>
              <c:layout>
                <c:manualLayout>
                  <c:x val="4.8626194089513818E-2"/>
                  <c:y val="-9.3691560473267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017475549642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172-4DF9-B870-DC64FB3B15D3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172-4DF9-B870-DC64FB3B15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LPA'!$X$47:$X$51</c:f>
              <c:strCache>
                <c:ptCount val="5"/>
                <c:pt idx="0">
                  <c:v>Reino Unido</c:v>
                </c:pt>
                <c:pt idx="1">
                  <c:v>Alemania</c:v>
                </c:pt>
                <c:pt idx="2">
                  <c:v>Península</c:v>
                </c:pt>
                <c:pt idx="3">
                  <c:v>Canarias</c:v>
                </c:pt>
                <c:pt idx="4">
                  <c:v>Otros</c:v>
                </c:pt>
              </c:strCache>
            </c:strRef>
          </c:cat>
          <c:val>
            <c:numRef>
              <c:f>'Ficha LPA'!$AA$47:$AA$51</c:f>
              <c:numCache>
                <c:formatCode>0%</c:formatCode>
                <c:ptCount val="5"/>
                <c:pt idx="0">
                  <c:v>0.17803376614763688</c:v>
                </c:pt>
                <c:pt idx="1">
                  <c:v>0.26321417912922374</c:v>
                </c:pt>
                <c:pt idx="2">
                  <c:v>9.2508728132298115E-2</c:v>
                </c:pt>
                <c:pt idx="3">
                  <c:v>9.4956631722556709E-2</c:v>
                </c:pt>
                <c:pt idx="4">
                  <c:v>0.37128669486828453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72-4DF9-B870-DC64FB3B1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4E-4303-AA25-0DA162521F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4E-4303-AA25-0DA162521F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4E-4303-AA25-0DA162521F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4E-4303-AA25-0DA162521FAF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4E-4303-AA25-0DA162521FAF}"/>
              </c:ext>
            </c:extLst>
          </c:dPt>
          <c:dLbls>
            <c:dLbl>
              <c:idx val="0"/>
              <c:layout>
                <c:manualLayout>
                  <c:x val="-0.12967768077133138"/>
                  <c:y val="0.15696382129848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32099767471"/>
                      <c:h val="0.240688314392249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4E-4303-AA25-0DA162521FAF}"/>
                </c:ext>
              </c:extLst>
            </c:dLbl>
            <c:dLbl>
              <c:idx val="1"/>
              <c:layout>
                <c:manualLayout>
                  <c:x val="-0.1334714659124851"/>
                  <c:y val="-3.3951439680252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4E-4303-AA25-0DA162521FAF}"/>
                </c:ext>
              </c:extLst>
            </c:dLbl>
            <c:dLbl>
              <c:idx val="2"/>
              <c:layout>
                <c:manualLayout>
                  <c:x val="-5.143949289313826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84E-4303-AA25-0DA162521FAF}"/>
                </c:ext>
              </c:extLst>
            </c:dLbl>
            <c:dLbl>
              <c:idx val="3"/>
              <c:layout>
                <c:manualLayout>
                  <c:x val="4.8626194089513818E-2"/>
                  <c:y val="-9.3691560473267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017475549642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84E-4303-AA25-0DA162521FAF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84E-4303-AA25-0DA162521F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LPA'!$X$47:$X$51</c:f>
              <c:strCache>
                <c:ptCount val="5"/>
                <c:pt idx="0">
                  <c:v>Reino Unido</c:v>
                </c:pt>
                <c:pt idx="1">
                  <c:v>Alemania</c:v>
                </c:pt>
                <c:pt idx="2">
                  <c:v>Península</c:v>
                </c:pt>
                <c:pt idx="3">
                  <c:v>Canarias</c:v>
                </c:pt>
                <c:pt idx="4">
                  <c:v>Otros</c:v>
                </c:pt>
              </c:strCache>
            </c:strRef>
          </c:cat>
          <c:val>
            <c:numRef>
              <c:f>'Ficha LPA'!$AB$47:$AB$51</c:f>
              <c:numCache>
                <c:formatCode>0%</c:formatCode>
                <c:ptCount val="5"/>
                <c:pt idx="0">
                  <c:v>0.14749372140638112</c:v>
                </c:pt>
                <c:pt idx="1">
                  <c:v>0.24076758975362147</c:v>
                </c:pt>
                <c:pt idx="2">
                  <c:v>9.5546746075245312E-2</c:v>
                </c:pt>
                <c:pt idx="3">
                  <c:v>0.11226680041914942</c:v>
                </c:pt>
                <c:pt idx="4">
                  <c:v>0.40392514234560267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4E-4303-AA25-0DA162521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4EE-4081-949B-960CA741A7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4EE-4081-949B-960CA741A7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4EE-4081-949B-960CA741A7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4EE-4081-949B-960CA741A7CE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4EE-4081-949B-960CA741A7CE}"/>
              </c:ext>
            </c:extLst>
          </c:dPt>
          <c:dLbls>
            <c:dLbl>
              <c:idx val="0"/>
              <c:layout>
                <c:manualLayout>
                  <c:x val="-0.11354316443138315"/>
                  <c:y val="0.111129086344562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32099767471"/>
                      <c:h val="0.2867292929842210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4EE-4081-949B-960CA741A7CE}"/>
                </c:ext>
              </c:extLst>
            </c:dLbl>
            <c:dLbl>
              <c:idx val="1"/>
              <c:layout>
                <c:manualLayout>
                  <c:x val="-1.0514965416222813E-2"/>
                  <c:y val="-0.1023618550440921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4EE-4081-949B-960CA741A7CE}"/>
                </c:ext>
              </c:extLst>
            </c:dLbl>
            <c:dLbl>
              <c:idx val="2"/>
              <c:layout>
                <c:manualLayout>
                  <c:x val="-2.9673877525445195E-3"/>
                  <c:y val="-6.7758201268507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4EE-4081-949B-960CA741A7CE}"/>
                </c:ext>
              </c:extLst>
            </c:dLbl>
            <c:dLbl>
              <c:idx val="3"/>
              <c:layout>
                <c:manualLayout>
                  <c:x val="-0.21897942215842975"/>
                  <c:y val="-6.19743194221799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9958400174012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4EE-4081-949B-960CA741A7CE}"/>
                </c:ext>
              </c:extLst>
            </c:dLbl>
            <c:dLbl>
              <c:idx val="4"/>
              <c:layout>
                <c:manualLayout>
                  <c:x val="0.10681923032118525"/>
                  <c:y val="-3.57554582778215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4EE-4081-949B-960CA741A7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LPA_EN'!$X$47:$X$51</c:f>
              <c:strCache>
                <c:ptCount val="5"/>
                <c:pt idx="0">
                  <c:v>United Kingdom</c:v>
                </c:pt>
                <c:pt idx="1">
                  <c:v>Germany</c:v>
                </c:pt>
                <c:pt idx="2">
                  <c:v>Spanish Mainland</c:v>
                </c:pt>
                <c:pt idx="3">
                  <c:v>Canary Islands</c:v>
                </c:pt>
                <c:pt idx="4">
                  <c:v>Others</c:v>
                </c:pt>
              </c:strCache>
            </c:strRef>
          </c:cat>
          <c:val>
            <c:numRef>
              <c:f>'Ficha LPA_EN'!$Y$47:$Y$51</c:f>
              <c:numCache>
                <c:formatCode>0%</c:formatCode>
                <c:ptCount val="5"/>
                <c:pt idx="0">
                  <c:v>0.26160688539492782</c:v>
                </c:pt>
                <c:pt idx="1">
                  <c:v>5.5105641546965643E-2</c:v>
                </c:pt>
                <c:pt idx="2">
                  <c:v>4.5383589026768388E-2</c:v>
                </c:pt>
                <c:pt idx="3">
                  <c:v>0.12969546496454179</c:v>
                </c:pt>
                <c:pt idx="4">
                  <c:v>0.50820841906679637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EE-4081-949B-960CA741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6-4985-9757-6841D0CF4A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B6-4985-9757-6841D0CF4A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B6-4985-9757-6841D0CF4A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B6-4985-9757-6841D0CF4ADF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B6-4985-9757-6841D0CF4ADF}"/>
              </c:ext>
            </c:extLst>
          </c:dPt>
          <c:dLbls>
            <c:dLbl>
              <c:idx val="0"/>
              <c:layout>
                <c:manualLayout>
                  <c:x val="-0.11906323998677724"/>
                  <c:y val="3.0557745815093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66947215119848347"/>
                      <c:h val="0.2406885269673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3B6-4985-9757-6841D0CF4ADF}"/>
                </c:ext>
              </c:extLst>
            </c:dLbl>
            <c:dLbl>
              <c:idx val="1"/>
              <c:layout>
                <c:manualLayout>
                  <c:x val="-8.5497144620823279E-2"/>
                  <c:y val="0.132367202298413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3B6-4985-9757-6841D0CF4ADF}"/>
                </c:ext>
              </c:extLst>
            </c:dLbl>
            <c:dLbl>
              <c:idx val="2"/>
              <c:layout>
                <c:manualLayout>
                  <c:x val="-0.10471044802299145"/>
                  <c:y val="2.4323209802695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3B6-4985-9757-6841D0CF4ADF}"/>
                </c:ext>
              </c:extLst>
            </c:dLbl>
            <c:dLbl>
              <c:idx val="3"/>
              <c:layout>
                <c:manualLayout>
                  <c:x val="2.1990364289830363E-2"/>
                  <c:y val="-7.6362054306784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36378846247"/>
                      <c:h val="0.293828905988018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3B6-4985-9757-6841D0CF4ADF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3B6-4985-9757-6841D0CF4A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LPA_EN'!$X$47:$X$51</c:f>
              <c:strCache>
                <c:ptCount val="5"/>
                <c:pt idx="0">
                  <c:v>United Kingdom</c:v>
                </c:pt>
                <c:pt idx="1">
                  <c:v>Germany</c:v>
                </c:pt>
                <c:pt idx="2">
                  <c:v>Spanish Mainland</c:v>
                </c:pt>
                <c:pt idx="3">
                  <c:v>Canary Islands</c:v>
                </c:pt>
                <c:pt idx="4">
                  <c:v>Others</c:v>
                </c:pt>
              </c:strCache>
            </c:strRef>
          </c:cat>
          <c:val>
            <c:numRef>
              <c:f>'Ficha LPA_EN'!$Z$47:$Z$51</c:f>
              <c:numCache>
                <c:formatCode>0%</c:formatCode>
                <c:ptCount val="5"/>
                <c:pt idx="0">
                  <c:v>4.3286700162144365E-2</c:v>
                </c:pt>
                <c:pt idx="1">
                  <c:v>7.6623212796790338E-2</c:v>
                </c:pt>
                <c:pt idx="2">
                  <c:v>0.27881446930794818</c:v>
                </c:pt>
                <c:pt idx="3">
                  <c:v>0.2248330097625062</c:v>
                </c:pt>
                <c:pt idx="4">
                  <c:v>0.37644260797061097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B6-4985-9757-6841D0CF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7F-43C0-A1B6-047777652E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7F-43C0-A1B6-047777652E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7F-43C0-A1B6-047777652E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7F-43C0-A1B6-047777652E49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7F-43C0-A1B6-047777652E49}"/>
              </c:ext>
            </c:extLst>
          </c:dPt>
          <c:dLbls>
            <c:dLbl>
              <c:idx val="0"/>
              <c:layout>
                <c:manualLayout>
                  <c:x val="-0.11100346927852628"/>
                  <c:y val="0.11380090087640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500323905757288"/>
                      <c:h val="0.33852515475316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17F-43C0-A1B6-047777652E49}"/>
                </c:ext>
              </c:extLst>
            </c:dLbl>
            <c:dLbl>
              <c:idx val="1"/>
              <c:layout>
                <c:manualLayout>
                  <c:x val="-0.12811394468367482"/>
                  <c:y val="-0.1260329214608932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17F-43C0-A1B6-047777652E49}"/>
                </c:ext>
              </c:extLst>
            </c:dLbl>
            <c:dLbl>
              <c:idx val="2"/>
              <c:layout>
                <c:manualLayout>
                  <c:x val="-5.143949289313826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17F-43C0-A1B6-047777652E49}"/>
                </c:ext>
              </c:extLst>
            </c:dLbl>
            <c:dLbl>
              <c:idx val="3"/>
              <c:layout>
                <c:manualLayout>
                  <c:x val="4.8626194089513818E-2"/>
                  <c:y val="-9.3691560473267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57011357746"/>
                      <c:h val="0.20174755496429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17F-43C0-A1B6-047777652E49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17F-43C0-A1B6-047777652E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LPA_EN'!$X$47:$X$51</c:f>
              <c:strCache>
                <c:ptCount val="5"/>
                <c:pt idx="0">
                  <c:v>United Kingdom</c:v>
                </c:pt>
                <c:pt idx="1">
                  <c:v>Germany</c:v>
                </c:pt>
                <c:pt idx="2">
                  <c:v>Spanish Mainland</c:v>
                </c:pt>
                <c:pt idx="3">
                  <c:v>Canary Islands</c:v>
                </c:pt>
                <c:pt idx="4">
                  <c:v>Others</c:v>
                </c:pt>
              </c:strCache>
            </c:strRef>
          </c:cat>
          <c:val>
            <c:numRef>
              <c:f>'Ficha LPA_EN'!$AA$47:$AA$51</c:f>
              <c:numCache>
                <c:formatCode>0%</c:formatCode>
                <c:ptCount val="5"/>
                <c:pt idx="0">
                  <c:v>0.17803376614763688</c:v>
                </c:pt>
                <c:pt idx="1">
                  <c:v>0.26321417912922374</c:v>
                </c:pt>
                <c:pt idx="2">
                  <c:v>9.2508728132298115E-2</c:v>
                </c:pt>
                <c:pt idx="3">
                  <c:v>9.4956631722556709E-2</c:v>
                </c:pt>
                <c:pt idx="4">
                  <c:v>0.37128669486828453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7F-43C0-A1B6-047777652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5C3D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7A-4F77-B006-5CAB2187B4A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7A-4F77-B006-5CAB2187B4A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7A-4F77-B006-5CAB2187B4A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7A-4F77-B006-5CAB2187B4AA}"/>
              </c:ext>
            </c:extLst>
          </c:dPt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7A-4F77-B006-5CAB2187B4AA}"/>
              </c:ext>
            </c:extLst>
          </c:dPt>
          <c:dLbls>
            <c:dLbl>
              <c:idx val="0"/>
              <c:layout>
                <c:manualLayout>
                  <c:x val="-0.15646604748172066"/>
                  <c:y val="0.11380090087640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1268412286726269"/>
                      <c:h val="0.327014963248955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7A-4F77-B006-5CAB2187B4AA}"/>
                </c:ext>
              </c:extLst>
            </c:dLbl>
            <c:dLbl>
              <c:idx val="1"/>
              <c:layout>
                <c:manualLayout>
                  <c:x val="-0.1334714659124851"/>
                  <c:y val="-3.3951439680252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333843738605776"/>
                      <c:h val="0.310775282043239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7A-4F77-B006-5CAB2187B4AA}"/>
                </c:ext>
              </c:extLst>
            </c:dLbl>
            <c:dLbl>
              <c:idx val="2"/>
              <c:layout>
                <c:manualLayout>
                  <c:x val="-5.1439492893138268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97148094769687"/>
                      <c:h val="0.280157242992970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57A-4F77-B006-5CAB2187B4AA}"/>
                </c:ext>
              </c:extLst>
            </c:dLbl>
            <c:dLbl>
              <c:idx val="3"/>
              <c:layout>
                <c:manualLayout>
                  <c:x val="4.862612696130169E-2"/>
                  <c:y val="-4.76508849614055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104443585715321"/>
                      <c:h val="0.293828905988018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57A-4F77-B006-5CAB2187B4AA}"/>
                </c:ext>
              </c:extLst>
            </c:dLbl>
            <c:dLbl>
              <c:idx val="4"/>
              <c:layout>
                <c:manualLayout>
                  <c:x val="0.10146420403564754"/>
                  <c:y val="0.1196321270290110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51739408179409"/>
                      <c:h val="0.343866971188268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57A-4F77-B006-5CAB2187B4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'Ficha LPA_EN'!$X$47:$X$51</c:f>
              <c:strCache>
                <c:ptCount val="5"/>
                <c:pt idx="0">
                  <c:v>United Kingdom</c:v>
                </c:pt>
                <c:pt idx="1">
                  <c:v>Germany</c:v>
                </c:pt>
                <c:pt idx="2">
                  <c:v>Spanish Mainland</c:v>
                </c:pt>
                <c:pt idx="3">
                  <c:v>Canary Islands</c:v>
                </c:pt>
                <c:pt idx="4">
                  <c:v>Others</c:v>
                </c:pt>
              </c:strCache>
            </c:strRef>
          </c:cat>
          <c:val>
            <c:numRef>
              <c:f>'Ficha LPA_EN'!$AB$47:$AB$51</c:f>
              <c:numCache>
                <c:formatCode>0%</c:formatCode>
                <c:ptCount val="5"/>
                <c:pt idx="0">
                  <c:v>0.14749372140638112</c:v>
                </c:pt>
                <c:pt idx="1">
                  <c:v>0.24076758975362147</c:v>
                </c:pt>
                <c:pt idx="2">
                  <c:v>9.5546746075245312E-2</c:v>
                </c:pt>
                <c:pt idx="3">
                  <c:v>0.11226680041914942</c:v>
                </c:pt>
                <c:pt idx="4">
                  <c:v>0.40392514234560267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7A-4F77-B006-5CAB2187B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chart" Target="../charts/chart4.xml"/><Relationship Id="rId5" Type="http://schemas.openxmlformats.org/officeDocument/2006/relationships/chart" Target="../charts/chart1.xml"/><Relationship Id="rId10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chart" Target="../charts/chart5.xml"/><Relationship Id="rId7" Type="http://schemas.openxmlformats.org/officeDocument/2006/relationships/chart" Target="../charts/chart7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6.png"/><Relationship Id="rId5" Type="http://schemas.openxmlformats.org/officeDocument/2006/relationships/chart" Target="../charts/chart6.xml"/><Relationship Id="rId10" Type="http://schemas.openxmlformats.org/officeDocument/2006/relationships/image" Target="../media/image8.png"/><Relationship Id="rId4" Type="http://schemas.openxmlformats.org/officeDocument/2006/relationships/image" Target="../media/image5.png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421017</xdr:colOff>
      <xdr:row>35</xdr:row>
      <xdr:rowOff>23874</xdr:rowOff>
    </xdr:from>
    <xdr:to>
      <xdr:col>18</xdr:col>
      <xdr:colOff>1460517</xdr:colOff>
      <xdr:row>51</xdr:row>
      <xdr:rowOff>427286</xdr:rowOff>
    </xdr:to>
    <xdr:sp macro="" textlink="">
      <xdr:nvSpPr>
        <xdr:cNvPr id="2" name="41 CuadroTexto">
          <a:extLst>
            <a:ext uri="{FF2B5EF4-FFF2-40B4-BE49-F238E27FC236}">
              <a16:creationId xmlns:a16="http://schemas.microsoft.com/office/drawing/2014/main" id="{1A72F0F1-6E8A-4D58-98E3-2F4DEE3F4908}"/>
            </a:ext>
          </a:extLst>
        </xdr:cNvPr>
        <xdr:cNvSpPr txBox="1"/>
      </xdr:nvSpPr>
      <xdr:spPr>
        <a:xfrm>
          <a:off x="18362653" y="11852192"/>
          <a:ext cx="5040000" cy="495809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  </a:t>
          </a:r>
        </a:p>
        <a:p>
          <a:pPr algn="ctr"/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           Playa del Inglés - San Agustín</a:t>
          </a:r>
        </a:p>
      </xdr:txBody>
    </xdr:sp>
    <xdr:clientData/>
  </xdr:twoCellAnchor>
  <xdr:twoCellAnchor>
    <xdr:from>
      <xdr:col>10</xdr:col>
      <xdr:colOff>804786</xdr:colOff>
      <xdr:row>35</xdr:row>
      <xdr:rowOff>22410</xdr:rowOff>
    </xdr:from>
    <xdr:to>
      <xdr:col>14</xdr:col>
      <xdr:colOff>1047650</xdr:colOff>
      <xdr:row>51</xdr:row>
      <xdr:rowOff>427286</xdr:rowOff>
    </xdr:to>
    <xdr:sp macro="" textlink="">
      <xdr:nvSpPr>
        <xdr:cNvPr id="3" name="28 CuadroTexto">
          <a:extLst>
            <a:ext uri="{FF2B5EF4-FFF2-40B4-BE49-F238E27FC236}">
              <a16:creationId xmlns:a16="http://schemas.microsoft.com/office/drawing/2014/main" id="{EC11CC6C-653F-4242-87E0-042AD594C9B3}"/>
            </a:ext>
          </a:extLst>
        </xdr:cNvPr>
        <xdr:cNvSpPr txBox="1"/>
      </xdr:nvSpPr>
      <xdr:spPr>
        <a:xfrm>
          <a:off x="12390650" y="11850728"/>
          <a:ext cx="5040000" cy="495955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</a:t>
          </a:r>
        </a:p>
        <a:p>
          <a:pPr algn="ctr"/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   Maspalomas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22411</xdr:colOff>
      <xdr:row>35</xdr:row>
      <xdr:rowOff>22410</xdr:rowOff>
    </xdr:from>
    <xdr:to>
      <xdr:col>4</xdr:col>
      <xdr:colOff>577002</xdr:colOff>
      <xdr:row>51</xdr:row>
      <xdr:rowOff>427286</xdr:rowOff>
    </xdr:to>
    <xdr:sp macro="" textlink="">
      <xdr:nvSpPr>
        <xdr:cNvPr id="4" name="23 CuadroTexto">
          <a:extLst>
            <a:ext uri="{FF2B5EF4-FFF2-40B4-BE49-F238E27FC236}">
              <a16:creationId xmlns:a16="http://schemas.microsoft.com/office/drawing/2014/main" id="{3648FA66-3E75-4704-8073-F5DE17C663A2}"/>
            </a:ext>
          </a:extLst>
        </xdr:cNvPr>
        <xdr:cNvSpPr txBox="1"/>
      </xdr:nvSpPr>
      <xdr:spPr>
        <a:xfrm>
          <a:off x="334138" y="11850728"/>
          <a:ext cx="5040000" cy="495955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</a:t>
          </a:r>
        </a:p>
        <a:p>
          <a:pPr algn="ctr"/>
          <a:r>
            <a:rPr lang="es-ES" sz="1400" b="1"/>
            <a:t>  </a:t>
          </a:r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Mogán turístico</a:t>
          </a:r>
          <a:endParaRPr lang="es-ES" sz="15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</xdr:col>
      <xdr:colOff>13607</xdr:colOff>
      <xdr:row>1</xdr:row>
      <xdr:rowOff>27214</xdr:rowOff>
    </xdr:from>
    <xdr:to>
      <xdr:col>19</xdr:col>
      <xdr:colOff>0</xdr:colOff>
      <xdr:row>9</xdr:row>
      <xdr:rowOff>141514</xdr:rowOff>
    </xdr:to>
    <xdr:sp macro="" textlink="">
      <xdr:nvSpPr>
        <xdr:cNvPr id="5" name="5 Rectángulo">
          <a:extLst>
            <a:ext uri="{FF2B5EF4-FFF2-40B4-BE49-F238E27FC236}">
              <a16:creationId xmlns:a16="http://schemas.microsoft.com/office/drawing/2014/main" id="{0DD4A56B-364D-4C60-9D5D-2692D0E79FC7}"/>
            </a:ext>
          </a:extLst>
        </xdr:cNvPr>
        <xdr:cNvSpPr/>
      </xdr:nvSpPr>
      <xdr:spPr>
        <a:xfrm>
          <a:off x="80282" y="217714"/>
          <a:ext cx="23246443" cy="1638300"/>
        </a:xfrm>
        <a:prstGeom prst="rect">
          <a:avLst/>
        </a:prstGeom>
        <a:solidFill>
          <a:srgbClr val="00A9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000" b="1">
            <a:solidFill>
              <a:schemeClr val="bg1"/>
            </a:solidFill>
          </a:endParaRPr>
        </a:p>
        <a:p>
          <a:pPr algn="l"/>
          <a:r>
            <a:rPr lang="es-ES_tradnl" sz="3600" b="1" baseline="0">
              <a:solidFill>
                <a:schemeClr val="bg1"/>
              </a:solidFill>
            </a:rPr>
            <a:t>Indicadores de alojamiento turístico según entidades y núcleos turísticos</a:t>
          </a:r>
        </a:p>
        <a:p>
          <a:pPr algn="l"/>
          <a:endParaRPr lang="es-ES_tradnl" sz="700" b="1" baseline="0">
            <a:solidFill>
              <a:schemeClr val="bg1"/>
            </a:solidFill>
          </a:endParaRPr>
        </a:p>
        <a:p>
          <a:pPr algn="l"/>
          <a:r>
            <a:rPr lang="es-ES_tradnl" sz="4000" b="1" baseline="0">
              <a:solidFill>
                <a:schemeClr val="bg1"/>
              </a:solidFill>
            </a:rPr>
            <a:t>Gran Canaria (2017)</a:t>
          </a:r>
          <a:endParaRPr lang="es-ES_tradnl" sz="40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1311088</xdr:colOff>
      <xdr:row>42</xdr:row>
      <xdr:rowOff>190499</xdr:rowOff>
    </xdr:from>
    <xdr:to>
      <xdr:col>6</xdr:col>
      <xdr:colOff>2151530</xdr:colOff>
      <xdr:row>44</xdr:row>
      <xdr:rowOff>22412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4873ED3E-9ED2-4EB1-A5A2-AF009D1E5FD6}"/>
            </a:ext>
          </a:extLst>
        </xdr:cNvPr>
        <xdr:cNvSpPr txBox="1"/>
      </xdr:nvSpPr>
      <xdr:spPr>
        <a:xfrm>
          <a:off x="8045263" y="14058899"/>
          <a:ext cx="2242" cy="40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Reino Unido                                                                                           </a:t>
          </a:r>
          <a:r>
            <a:rPr lang="es-ES" sz="1000" baseline="0"/>
            <a:t>    </a:t>
          </a:r>
          <a:r>
            <a:rPr lang="es-ES" sz="1000"/>
            <a:t>49%</a:t>
          </a:r>
        </a:p>
      </xdr:txBody>
    </xdr:sp>
    <xdr:clientData/>
  </xdr:twoCellAnchor>
  <xdr:twoCellAnchor>
    <xdr:from>
      <xdr:col>5</xdr:col>
      <xdr:colOff>570953</xdr:colOff>
      <xdr:row>35</xdr:row>
      <xdr:rowOff>22410</xdr:rowOff>
    </xdr:from>
    <xdr:to>
      <xdr:col>9</xdr:col>
      <xdr:colOff>952362</xdr:colOff>
      <xdr:row>51</xdr:row>
      <xdr:rowOff>427286</xdr:rowOff>
    </xdr:to>
    <xdr:sp macro="" textlink="">
      <xdr:nvSpPr>
        <xdr:cNvPr id="7" name="25 CuadroTexto">
          <a:extLst>
            <a:ext uri="{FF2B5EF4-FFF2-40B4-BE49-F238E27FC236}">
              <a16:creationId xmlns:a16="http://schemas.microsoft.com/office/drawing/2014/main" id="{A19ABC7C-204C-4D3D-B78F-B1F8A7F00AC9}"/>
            </a:ext>
          </a:extLst>
        </xdr:cNvPr>
        <xdr:cNvSpPr txBox="1"/>
      </xdr:nvSpPr>
      <xdr:spPr>
        <a:xfrm>
          <a:off x="6320589" y="11850728"/>
          <a:ext cx="5040000" cy="495955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  </a:t>
          </a:r>
        </a:p>
        <a:p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   </a:t>
          </a:r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Las Canteras</a:t>
          </a:r>
        </a:p>
      </xdr:txBody>
    </xdr:sp>
    <xdr:clientData/>
  </xdr:twoCellAnchor>
  <xdr:twoCellAnchor>
    <xdr:from>
      <xdr:col>1</xdr:col>
      <xdr:colOff>27213</xdr:colOff>
      <xdr:row>53</xdr:row>
      <xdr:rowOff>71746</xdr:rowOff>
    </xdr:from>
    <xdr:to>
      <xdr:col>19</xdr:col>
      <xdr:colOff>13606</xdr:colOff>
      <xdr:row>59</xdr:row>
      <xdr:rowOff>77189</xdr:rowOff>
    </xdr:to>
    <xdr:sp macro="" textlink="">
      <xdr:nvSpPr>
        <xdr:cNvPr id="8" name="50 Rectángulo">
          <a:extLst>
            <a:ext uri="{FF2B5EF4-FFF2-40B4-BE49-F238E27FC236}">
              <a16:creationId xmlns:a16="http://schemas.microsoft.com/office/drawing/2014/main" id="{06FFBB9A-4536-412E-BE83-E6481E52B7FF}"/>
            </a:ext>
          </a:extLst>
        </xdr:cNvPr>
        <xdr:cNvSpPr/>
      </xdr:nvSpPr>
      <xdr:spPr>
        <a:xfrm>
          <a:off x="93888" y="17816821"/>
          <a:ext cx="23246443" cy="1662793"/>
        </a:xfrm>
        <a:prstGeom prst="rect">
          <a:avLst/>
        </a:prstGeom>
        <a:solidFill>
          <a:srgbClr val="00A9E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000" b="1">
            <a:solidFill>
              <a:schemeClr val="bg1"/>
            </a:solidFill>
          </a:endParaRPr>
        </a:p>
        <a:p>
          <a:pPr algn="l"/>
          <a:r>
            <a:rPr lang="es-ES_tradnl" sz="3600" b="1" baseline="0">
              <a:solidFill>
                <a:schemeClr val="bg1"/>
              </a:solidFill>
            </a:rPr>
            <a:t>Indicadores de alojamiento turístico según entidades y núcleos turísticos</a:t>
          </a:r>
        </a:p>
        <a:p>
          <a:pPr algn="l"/>
          <a:endParaRPr lang="es-ES_tradnl" sz="700" b="1" baseline="0">
            <a:solidFill>
              <a:schemeClr val="bg1"/>
            </a:solidFill>
          </a:endParaRPr>
        </a:p>
        <a:p>
          <a:pPr algn="l"/>
          <a:r>
            <a:rPr lang="es-ES_tradnl" sz="4000" b="1" baseline="0">
              <a:solidFill>
                <a:schemeClr val="bg1"/>
              </a:solidFill>
            </a:rPr>
            <a:t>Gran Canaria (2017)</a:t>
          </a:r>
          <a:endParaRPr lang="es-ES_tradnl" sz="40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16</xdr:col>
      <xdr:colOff>862443</xdr:colOff>
      <xdr:row>53</xdr:row>
      <xdr:rowOff>142875</xdr:rowOff>
    </xdr:from>
    <xdr:to>
      <xdr:col>18</xdr:col>
      <xdr:colOff>1386319</xdr:colOff>
      <xdr:row>59</xdr:row>
      <xdr:rowOff>285751</xdr:rowOff>
    </xdr:to>
    <xdr:pic>
      <xdr:nvPicPr>
        <xdr:cNvPr id="9" name="2 Imagen">
          <a:extLst>
            <a:ext uri="{FF2B5EF4-FFF2-40B4-BE49-F238E27FC236}">
              <a16:creationId xmlns:a16="http://schemas.microsoft.com/office/drawing/2014/main" id="{54CC05DF-A26E-44C6-9DA3-AE196C0D9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7193" y="17954625"/>
          <a:ext cx="3524251" cy="1857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869370</xdr:colOff>
      <xdr:row>1</xdr:row>
      <xdr:rowOff>74839</xdr:rowOff>
    </xdr:from>
    <xdr:to>
      <xdr:col>18</xdr:col>
      <xdr:colOff>1386319</xdr:colOff>
      <xdr:row>9</xdr:row>
      <xdr:rowOff>370114</xdr:rowOff>
    </xdr:to>
    <xdr:pic>
      <xdr:nvPicPr>
        <xdr:cNvPr id="10" name="2 Imagen">
          <a:extLst>
            <a:ext uri="{FF2B5EF4-FFF2-40B4-BE49-F238E27FC236}">
              <a16:creationId xmlns:a16="http://schemas.microsoft.com/office/drawing/2014/main" id="{C88D7136-E31B-46B8-BD7B-6C0D3EC8D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4120" y="265339"/>
          <a:ext cx="3517324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183270</xdr:colOff>
      <xdr:row>35</xdr:row>
      <xdr:rowOff>186434</xdr:rowOff>
    </xdr:from>
    <xdr:to>
      <xdr:col>2</xdr:col>
      <xdr:colOff>1355482</xdr:colOff>
      <xdr:row>36</xdr:row>
      <xdr:rowOff>183172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4B7669A-48CD-48E2-9AB0-29A1D6D323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38240" b="80907"/>
        <a:stretch/>
      </xdr:blipFill>
      <xdr:spPr bwMode="auto">
        <a:xfrm>
          <a:off x="491001" y="12121992"/>
          <a:ext cx="1172212" cy="245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801040</xdr:colOff>
      <xdr:row>35</xdr:row>
      <xdr:rowOff>186413</xdr:rowOff>
    </xdr:from>
    <xdr:to>
      <xdr:col>6</xdr:col>
      <xdr:colOff>767195</xdr:colOff>
      <xdr:row>36</xdr:row>
      <xdr:rowOff>171450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6A2CC32-6DCB-4AE3-8449-1BEA7D924B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35934" b="82409"/>
        <a:stretch/>
      </xdr:blipFill>
      <xdr:spPr bwMode="auto">
        <a:xfrm>
          <a:off x="6550676" y="12014731"/>
          <a:ext cx="1213064" cy="227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25469</xdr:colOff>
      <xdr:row>35</xdr:row>
      <xdr:rowOff>186414</xdr:rowOff>
    </xdr:from>
    <xdr:to>
      <xdr:col>12</xdr:col>
      <xdr:colOff>311726</xdr:colOff>
      <xdr:row>36</xdr:row>
      <xdr:rowOff>173183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EC07B02D-A012-4318-BE48-A3E114DEBB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84" b="82280"/>
        <a:stretch/>
      </xdr:blipFill>
      <xdr:spPr bwMode="auto">
        <a:xfrm>
          <a:off x="12581151" y="12014732"/>
          <a:ext cx="1308030" cy="22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557088</xdr:colOff>
      <xdr:row>35</xdr:row>
      <xdr:rowOff>186412</xdr:rowOff>
    </xdr:from>
    <xdr:to>
      <xdr:col>16</xdr:col>
      <xdr:colOff>782373</xdr:colOff>
      <xdr:row>36</xdr:row>
      <xdr:rowOff>190499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A1A2648F-74E7-40BF-B712-6F989B067E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5342" b="80963"/>
        <a:stretch/>
      </xdr:blipFill>
      <xdr:spPr bwMode="auto">
        <a:xfrm>
          <a:off x="18498724" y="12014730"/>
          <a:ext cx="1229740" cy="246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329046</xdr:colOff>
      <xdr:row>38</xdr:row>
      <xdr:rowOff>20941</xdr:rowOff>
    </xdr:from>
    <xdr:to>
      <xdr:col>4</xdr:col>
      <xdr:colOff>242455</xdr:colOff>
      <xdr:row>51</xdr:row>
      <xdr:rowOff>189454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47B30C2-E22D-494D-9A38-10D0067A69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8697" t="56951" r="40066" b="10174"/>
        <a:stretch/>
      </xdr:blipFill>
      <xdr:spPr>
        <a:xfrm>
          <a:off x="640773" y="12680532"/>
          <a:ext cx="4398818" cy="3891922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231323</xdr:colOff>
      <xdr:row>36</xdr:row>
      <xdr:rowOff>149679</xdr:rowOff>
    </xdr:from>
    <xdr:to>
      <xdr:col>2</xdr:col>
      <xdr:colOff>1696812</xdr:colOff>
      <xdr:row>39</xdr:row>
      <xdr:rowOff>130629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7A33CD08-A73A-4893-9FA7-C5051BEC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7" y="12396108"/>
          <a:ext cx="146548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724601</xdr:colOff>
      <xdr:row>45</xdr:row>
      <xdr:rowOff>51902</xdr:rowOff>
    </xdr:from>
    <xdr:to>
      <xdr:col>2</xdr:col>
      <xdr:colOff>2459833</xdr:colOff>
      <xdr:row>46</xdr:row>
      <xdr:rowOff>21085</xdr:rowOff>
    </xdr:to>
    <xdr:sp macro="" textlink="">
      <xdr:nvSpPr>
        <xdr:cNvPr id="49" name="29 CuadroTexto">
          <a:extLst>
            <a:ext uri="{FF2B5EF4-FFF2-40B4-BE49-F238E27FC236}">
              <a16:creationId xmlns:a16="http://schemas.microsoft.com/office/drawing/2014/main" id="{BA96649C-A289-45B8-B2E6-486CBFF74DD5}"/>
            </a:ext>
          </a:extLst>
        </xdr:cNvPr>
        <xdr:cNvSpPr txBox="1"/>
      </xdr:nvSpPr>
      <xdr:spPr>
        <a:xfrm>
          <a:off x="1037565" y="14829259"/>
          <a:ext cx="1735232" cy="254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Tauro - Playa El Cura</a:t>
          </a:r>
        </a:p>
      </xdr:txBody>
    </xdr:sp>
    <xdr:clientData/>
  </xdr:twoCellAnchor>
  <xdr:twoCellAnchor>
    <xdr:from>
      <xdr:col>3</xdr:col>
      <xdr:colOff>191076</xdr:colOff>
      <xdr:row>44</xdr:row>
      <xdr:rowOff>205174</xdr:rowOff>
    </xdr:from>
    <xdr:to>
      <xdr:col>3</xdr:col>
      <xdr:colOff>1287876</xdr:colOff>
      <xdr:row>45</xdr:row>
      <xdr:rowOff>165443</xdr:rowOff>
    </xdr:to>
    <xdr:sp macro="" textlink="">
      <xdr:nvSpPr>
        <xdr:cNvPr id="50" name="30 CuadroTexto">
          <a:extLst>
            <a:ext uri="{FF2B5EF4-FFF2-40B4-BE49-F238E27FC236}">
              <a16:creationId xmlns:a16="http://schemas.microsoft.com/office/drawing/2014/main" id="{143722F1-2DF5-4AE3-83CF-3A420AF75CA8}"/>
            </a:ext>
          </a:extLst>
        </xdr:cNvPr>
        <xdr:cNvSpPr txBox="1"/>
      </xdr:nvSpPr>
      <xdr:spPr>
        <a:xfrm>
          <a:off x="3533485" y="14579265"/>
          <a:ext cx="1096800" cy="254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Amadores</a:t>
          </a:r>
        </a:p>
      </xdr:txBody>
    </xdr:sp>
    <xdr:clientData/>
  </xdr:twoCellAnchor>
  <xdr:twoCellAnchor>
    <xdr:from>
      <xdr:col>2</xdr:col>
      <xdr:colOff>2086864</xdr:colOff>
      <xdr:row>41</xdr:row>
      <xdr:rowOff>234501</xdr:rowOff>
    </xdr:from>
    <xdr:to>
      <xdr:col>3</xdr:col>
      <xdr:colOff>519567</xdr:colOff>
      <xdr:row>42</xdr:row>
      <xdr:rowOff>187408</xdr:rowOff>
    </xdr:to>
    <xdr:sp macro="" textlink="">
      <xdr:nvSpPr>
        <xdr:cNvPr id="51" name="31 CuadroTexto">
          <a:extLst>
            <a:ext uri="{FF2B5EF4-FFF2-40B4-BE49-F238E27FC236}">
              <a16:creationId xmlns:a16="http://schemas.microsoft.com/office/drawing/2014/main" id="{DBC34B76-C65A-4E6F-9A84-83A9F834B023}"/>
            </a:ext>
          </a:extLst>
        </xdr:cNvPr>
        <xdr:cNvSpPr txBox="1"/>
      </xdr:nvSpPr>
      <xdr:spPr>
        <a:xfrm>
          <a:off x="2398591" y="13777319"/>
          <a:ext cx="1463385" cy="1953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Puerto Rico</a:t>
          </a:r>
        </a:p>
      </xdr:txBody>
    </xdr:sp>
    <xdr:clientData/>
  </xdr:twoCellAnchor>
  <xdr:twoCellAnchor>
    <xdr:from>
      <xdr:col>2</xdr:col>
      <xdr:colOff>2886762</xdr:colOff>
      <xdr:row>47</xdr:row>
      <xdr:rowOff>81175</xdr:rowOff>
    </xdr:from>
    <xdr:to>
      <xdr:col>3</xdr:col>
      <xdr:colOff>1254476</xdr:colOff>
      <xdr:row>49</xdr:row>
      <xdr:rowOff>233482</xdr:rowOff>
    </xdr:to>
    <xdr:sp macro="" textlink="">
      <xdr:nvSpPr>
        <xdr:cNvPr id="52" name="32 CuadroTexto">
          <a:extLst>
            <a:ext uri="{FF2B5EF4-FFF2-40B4-BE49-F238E27FC236}">
              <a16:creationId xmlns:a16="http://schemas.microsoft.com/office/drawing/2014/main" id="{BDE477AF-6CA4-46B0-A1EC-920D103771D2}"/>
            </a:ext>
          </a:extLst>
        </xdr:cNvPr>
        <xdr:cNvSpPr txBox="1"/>
      </xdr:nvSpPr>
      <xdr:spPr>
        <a:xfrm>
          <a:off x="3199726" y="15430032"/>
          <a:ext cx="1402107" cy="71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Patalavaca - Arguineguín</a:t>
          </a:r>
        </a:p>
      </xdr:txBody>
    </xdr:sp>
    <xdr:clientData/>
  </xdr:twoCellAnchor>
  <xdr:twoCellAnchor>
    <xdr:from>
      <xdr:col>2</xdr:col>
      <xdr:colOff>1231616</xdr:colOff>
      <xdr:row>40</xdr:row>
      <xdr:rowOff>27214</xdr:rowOff>
    </xdr:from>
    <xdr:to>
      <xdr:col>2</xdr:col>
      <xdr:colOff>2107916</xdr:colOff>
      <xdr:row>40</xdr:row>
      <xdr:rowOff>231162</xdr:rowOff>
    </xdr:to>
    <xdr:sp macro="" textlink="">
      <xdr:nvSpPr>
        <xdr:cNvPr id="53" name="33 CuadroTexto">
          <a:extLst>
            <a:ext uri="{FF2B5EF4-FFF2-40B4-BE49-F238E27FC236}">
              <a16:creationId xmlns:a16="http://schemas.microsoft.com/office/drawing/2014/main" id="{41019949-D2B2-44CE-ACCE-FB63A73D1AB3}"/>
            </a:ext>
          </a:extLst>
        </xdr:cNvPr>
        <xdr:cNvSpPr txBox="1"/>
      </xdr:nvSpPr>
      <xdr:spPr>
        <a:xfrm>
          <a:off x="1544580" y="13416643"/>
          <a:ext cx="876300" cy="203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Taurito</a:t>
          </a:r>
        </a:p>
      </xdr:txBody>
    </xdr:sp>
    <xdr:clientData/>
  </xdr:twoCellAnchor>
  <xdr:twoCellAnchor>
    <xdr:from>
      <xdr:col>2</xdr:col>
      <xdr:colOff>176894</xdr:colOff>
      <xdr:row>40</xdr:row>
      <xdr:rowOff>264332</xdr:rowOff>
    </xdr:from>
    <xdr:to>
      <xdr:col>2</xdr:col>
      <xdr:colOff>1099852</xdr:colOff>
      <xdr:row>43</xdr:row>
      <xdr:rowOff>283384</xdr:rowOff>
    </xdr:to>
    <xdr:sp macro="" textlink="">
      <xdr:nvSpPr>
        <xdr:cNvPr id="54" name="34 CuadroTexto">
          <a:extLst>
            <a:ext uri="{FF2B5EF4-FFF2-40B4-BE49-F238E27FC236}">
              <a16:creationId xmlns:a16="http://schemas.microsoft.com/office/drawing/2014/main" id="{92FE4835-FF28-406F-A781-8D4D86A526DD}"/>
            </a:ext>
          </a:extLst>
        </xdr:cNvPr>
        <xdr:cNvSpPr txBox="1"/>
      </xdr:nvSpPr>
      <xdr:spPr>
        <a:xfrm>
          <a:off x="489858" y="13653761"/>
          <a:ext cx="922958" cy="835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Puerto de Mogán</a:t>
          </a:r>
        </a:p>
      </xdr:txBody>
    </xdr:sp>
    <xdr:clientData/>
  </xdr:twoCellAnchor>
  <xdr:twoCellAnchor>
    <xdr:from>
      <xdr:col>2</xdr:col>
      <xdr:colOff>185243</xdr:colOff>
      <xdr:row>46</xdr:row>
      <xdr:rowOff>201725</xdr:rowOff>
    </xdr:from>
    <xdr:to>
      <xdr:col>2</xdr:col>
      <xdr:colOff>2563092</xdr:colOff>
      <xdr:row>51</xdr:row>
      <xdr:rowOff>1020536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31D6C3D1-67FD-40F7-B9BB-5A2FA56AF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863439</xdr:colOff>
      <xdr:row>38</xdr:row>
      <xdr:rowOff>69272</xdr:rowOff>
    </xdr:from>
    <xdr:to>
      <xdr:col>9</xdr:col>
      <xdr:colOff>477493</xdr:colOff>
      <xdr:row>51</xdr:row>
      <xdr:rowOff>151085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B452A02C-0C6C-44E5-9A9E-BFD003DEB8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1546" t="60354" r="43017" b="15233"/>
        <a:stretch/>
      </xdr:blipFill>
      <xdr:spPr>
        <a:xfrm>
          <a:off x="6613075" y="12728863"/>
          <a:ext cx="4272645" cy="3805222"/>
        </a:xfrm>
        <a:prstGeom prst="rect">
          <a:avLst/>
        </a:prstGeom>
      </xdr:spPr>
    </xdr:pic>
    <xdr:clientData/>
  </xdr:twoCellAnchor>
  <xdr:twoCellAnchor>
    <xdr:from>
      <xdr:col>6</xdr:col>
      <xdr:colOff>9632</xdr:colOff>
      <xdr:row>45</xdr:row>
      <xdr:rowOff>272658</xdr:rowOff>
    </xdr:from>
    <xdr:to>
      <xdr:col>7</xdr:col>
      <xdr:colOff>592924</xdr:colOff>
      <xdr:row>46</xdr:row>
      <xdr:rowOff>278243</xdr:rowOff>
    </xdr:to>
    <xdr:sp macro="" textlink="">
      <xdr:nvSpPr>
        <xdr:cNvPr id="23" name="36 CuadroTexto">
          <a:extLst>
            <a:ext uri="{FF2B5EF4-FFF2-40B4-BE49-F238E27FC236}">
              <a16:creationId xmlns:a16="http://schemas.microsoft.com/office/drawing/2014/main" id="{91F3E485-37FC-45A4-949E-54DAE1688CD3}"/>
            </a:ext>
          </a:extLst>
        </xdr:cNvPr>
        <xdr:cNvSpPr txBox="1"/>
      </xdr:nvSpPr>
      <xdr:spPr>
        <a:xfrm>
          <a:off x="7006177" y="14941158"/>
          <a:ext cx="1639702" cy="299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Las Canteras</a:t>
          </a:r>
        </a:p>
      </xdr:txBody>
    </xdr:sp>
    <xdr:clientData/>
  </xdr:twoCellAnchor>
  <xdr:twoCellAnchor editAs="oneCell">
    <xdr:from>
      <xdr:col>5</xdr:col>
      <xdr:colOff>835675</xdr:colOff>
      <xdr:row>36</xdr:row>
      <xdr:rowOff>195591</xdr:rowOff>
    </xdr:from>
    <xdr:to>
      <xdr:col>6</xdr:col>
      <xdr:colOff>1054253</xdr:colOff>
      <xdr:row>39</xdr:row>
      <xdr:rowOff>176541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DC1346E2-3CE8-4931-B55C-EA18E65C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5311" y="12266364"/>
          <a:ext cx="1465487" cy="86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989614</xdr:colOff>
      <xdr:row>46</xdr:row>
      <xdr:rowOff>201725</xdr:rowOff>
    </xdr:from>
    <xdr:to>
      <xdr:col>9</xdr:col>
      <xdr:colOff>1007243</xdr:colOff>
      <xdr:row>51</xdr:row>
      <xdr:rowOff>1020536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2808D07C-5492-43EB-BA2D-FC6B6D4D0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17314</xdr:colOff>
      <xdr:row>38</xdr:row>
      <xdr:rowOff>69272</xdr:rowOff>
    </xdr:from>
    <xdr:to>
      <xdr:col>14</xdr:col>
      <xdr:colOff>831269</xdr:colOff>
      <xdr:row>51</xdr:row>
      <xdr:rowOff>146134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C8ACE80E-8FAA-4261-8DC5-1EBC3F926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43567" t="67226" r="41943" b="11681"/>
        <a:stretch/>
      </xdr:blipFill>
      <xdr:spPr>
        <a:xfrm>
          <a:off x="12572996" y="12728863"/>
          <a:ext cx="4641273" cy="3800271"/>
        </a:xfrm>
        <a:prstGeom prst="rect">
          <a:avLst/>
        </a:prstGeom>
      </xdr:spPr>
    </xdr:pic>
    <xdr:clientData/>
  </xdr:twoCellAnchor>
  <xdr:twoCellAnchor>
    <xdr:from>
      <xdr:col>12</xdr:col>
      <xdr:colOff>179698</xdr:colOff>
      <xdr:row>45</xdr:row>
      <xdr:rowOff>262062</xdr:rowOff>
    </xdr:from>
    <xdr:to>
      <xdr:col>13</xdr:col>
      <xdr:colOff>170646</xdr:colOff>
      <xdr:row>46</xdr:row>
      <xdr:rowOff>254926</xdr:rowOff>
    </xdr:to>
    <xdr:sp macro="" textlink="">
      <xdr:nvSpPr>
        <xdr:cNvPr id="29" name="38 CuadroTexto">
          <a:extLst>
            <a:ext uri="{FF2B5EF4-FFF2-40B4-BE49-F238E27FC236}">
              <a16:creationId xmlns:a16="http://schemas.microsoft.com/office/drawing/2014/main" id="{71F58F69-D7C2-41C7-AC5B-9D29D6695EE4}"/>
            </a:ext>
          </a:extLst>
        </xdr:cNvPr>
        <xdr:cNvSpPr txBox="1"/>
      </xdr:nvSpPr>
      <xdr:spPr>
        <a:xfrm>
          <a:off x="13757153" y="14930562"/>
          <a:ext cx="1497629" cy="2872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Meloneras</a:t>
          </a:r>
        </a:p>
      </xdr:txBody>
    </xdr:sp>
    <xdr:clientData/>
  </xdr:twoCellAnchor>
  <xdr:twoCellAnchor>
    <xdr:from>
      <xdr:col>12</xdr:col>
      <xdr:colOff>422042</xdr:colOff>
      <xdr:row>40</xdr:row>
      <xdr:rowOff>99613</xdr:rowOff>
    </xdr:from>
    <xdr:to>
      <xdr:col>13</xdr:col>
      <xdr:colOff>415027</xdr:colOff>
      <xdr:row>41</xdr:row>
      <xdr:rowOff>98081</xdr:rowOff>
    </xdr:to>
    <xdr:sp macro="" textlink="">
      <xdr:nvSpPr>
        <xdr:cNvPr id="30" name="39 CuadroTexto">
          <a:extLst>
            <a:ext uri="{FF2B5EF4-FFF2-40B4-BE49-F238E27FC236}">
              <a16:creationId xmlns:a16="http://schemas.microsoft.com/office/drawing/2014/main" id="{B8F25F86-2268-4F47-9720-ABFA60ED1516}"/>
            </a:ext>
          </a:extLst>
        </xdr:cNvPr>
        <xdr:cNvSpPr txBox="1"/>
      </xdr:nvSpPr>
      <xdr:spPr>
        <a:xfrm>
          <a:off x="13999497" y="13348022"/>
          <a:ext cx="1499666" cy="292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Sonnenland</a:t>
          </a:r>
          <a:endParaRPr lang="es-ES_tradnl" sz="12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13</xdr:col>
      <xdr:colOff>266048</xdr:colOff>
      <xdr:row>42</xdr:row>
      <xdr:rowOff>253</xdr:rowOff>
    </xdr:from>
    <xdr:to>
      <xdr:col>14</xdr:col>
      <xdr:colOff>347923</xdr:colOff>
      <xdr:row>44</xdr:row>
      <xdr:rowOff>181785</xdr:rowOff>
    </xdr:to>
    <xdr:sp macro="" textlink="">
      <xdr:nvSpPr>
        <xdr:cNvPr id="31" name="40 CuadroTexto">
          <a:extLst>
            <a:ext uri="{FF2B5EF4-FFF2-40B4-BE49-F238E27FC236}">
              <a16:creationId xmlns:a16="http://schemas.microsoft.com/office/drawing/2014/main" id="{801C6551-A9D2-432B-9364-870C1F7A3FF4}"/>
            </a:ext>
          </a:extLst>
        </xdr:cNvPr>
        <xdr:cNvSpPr txBox="1"/>
      </xdr:nvSpPr>
      <xdr:spPr>
        <a:xfrm>
          <a:off x="15350184" y="13785526"/>
          <a:ext cx="1380739" cy="77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Campo Internacional</a:t>
          </a:r>
        </a:p>
      </xdr:txBody>
    </xdr:sp>
    <xdr:clientData/>
  </xdr:twoCellAnchor>
  <xdr:twoCellAnchor>
    <xdr:from>
      <xdr:col>13</xdr:col>
      <xdr:colOff>86590</xdr:colOff>
      <xdr:row>46</xdr:row>
      <xdr:rowOff>201725</xdr:rowOff>
    </xdr:from>
    <xdr:to>
      <xdr:col>14</xdr:col>
      <xdr:colOff>1160627</xdr:colOff>
      <xdr:row>51</xdr:row>
      <xdr:rowOff>1020536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21A8B8BD-E805-40E9-AE46-62A1228AE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11</xdr:col>
      <xdr:colOff>49280</xdr:colOff>
      <xdr:row>36</xdr:row>
      <xdr:rowOff>189098</xdr:rowOff>
    </xdr:from>
    <xdr:to>
      <xdr:col>12</xdr:col>
      <xdr:colOff>475676</xdr:colOff>
      <xdr:row>39</xdr:row>
      <xdr:rowOff>170048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7AA90E87-E9E5-41A3-A323-70EAA9BF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962" y="12259871"/>
          <a:ext cx="1448169" cy="86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555855</xdr:colOff>
      <xdr:row>38</xdr:row>
      <xdr:rowOff>121227</xdr:rowOff>
    </xdr:from>
    <xdr:to>
      <xdr:col>18</xdr:col>
      <xdr:colOff>1295735</xdr:colOff>
      <xdr:row>51</xdr:row>
      <xdr:rowOff>17320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3BF515E-56F1-4719-BE33-26136141C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37505" t="64149" r="43269" b="9753"/>
        <a:stretch/>
      </xdr:blipFill>
      <xdr:spPr>
        <a:xfrm>
          <a:off x="18497491" y="12780818"/>
          <a:ext cx="4740380" cy="3619502"/>
        </a:xfrm>
        <a:prstGeom prst="rect">
          <a:avLst/>
        </a:prstGeom>
      </xdr:spPr>
    </xdr:pic>
    <xdr:clientData/>
  </xdr:twoCellAnchor>
  <xdr:twoCellAnchor>
    <xdr:from>
      <xdr:col>15</xdr:col>
      <xdr:colOff>93760</xdr:colOff>
      <xdr:row>44</xdr:row>
      <xdr:rowOff>46585</xdr:rowOff>
    </xdr:from>
    <xdr:to>
      <xdr:col>16</xdr:col>
      <xdr:colOff>1956950</xdr:colOff>
      <xdr:row>44</xdr:row>
      <xdr:rowOff>267565</xdr:rowOff>
    </xdr:to>
    <xdr:sp macro="" textlink="">
      <xdr:nvSpPr>
        <xdr:cNvPr id="37" name="42 CuadroTexto">
          <a:extLst>
            <a:ext uri="{FF2B5EF4-FFF2-40B4-BE49-F238E27FC236}">
              <a16:creationId xmlns:a16="http://schemas.microsoft.com/office/drawing/2014/main" id="{E145F827-DEE2-4279-AFA2-61E155F81A84}"/>
            </a:ext>
          </a:extLst>
        </xdr:cNvPr>
        <xdr:cNvSpPr txBox="1"/>
      </xdr:nvSpPr>
      <xdr:spPr>
        <a:xfrm>
          <a:off x="18035396" y="14420676"/>
          <a:ext cx="286764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Playa del Inglés</a:t>
          </a:r>
        </a:p>
      </xdr:txBody>
    </xdr:sp>
    <xdr:clientData/>
  </xdr:twoCellAnchor>
  <xdr:twoCellAnchor>
    <xdr:from>
      <xdr:col>16</xdr:col>
      <xdr:colOff>1299104</xdr:colOff>
      <xdr:row>44</xdr:row>
      <xdr:rowOff>216428</xdr:rowOff>
    </xdr:from>
    <xdr:to>
      <xdr:col>18</xdr:col>
      <xdr:colOff>519540</xdr:colOff>
      <xdr:row>45</xdr:row>
      <xdr:rowOff>267564</xdr:rowOff>
    </xdr:to>
    <xdr:sp macro="" textlink="">
      <xdr:nvSpPr>
        <xdr:cNvPr id="38" name="43 CuadroTexto">
          <a:extLst>
            <a:ext uri="{FF2B5EF4-FFF2-40B4-BE49-F238E27FC236}">
              <a16:creationId xmlns:a16="http://schemas.microsoft.com/office/drawing/2014/main" id="{BC231F84-5EC1-4C1A-9ACE-6D0C851F2372}"/>
            </a:ext>
          </a:extLst>
        </xdr:cNvPr>
        <xdr:cNvSpPr txBox="1"/>
      </xdr:nvSpPr>
      <xdr:spPr>
        <a:xfrm>
          <a:off x="20245195" y="14590519"/>
          <a:ext cx="2216481" cy="345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El Beril - Las</a:t>
          </a:r>
          <a:r>
            <a:rPr lang="es-ES_tradnl" sz="1400" baseline="0">
              <a:solidFill>
                <a:schemeClr val="tx1">
                  <a:lumMod val="75000"/>
                  <a:lumOff val="25000"/>
                </a:schemeClr>
              </a:solidFill>
            </a:rPr>
            <a:t> Burras</a:t>
          </a:r>
          <a:endParaRPr lang="es-ES_tradnl" sz="14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17</xdr:col>
      <xdr:colOff>187278</xdr:colOff>
      <xdr:row>38</xdr:row>
      <xdr:rowOff>232013</xdr:rowOff>
    </xdr:from>
    <xdr:to>
      <xdr:col>18</xdr:col>
      <xdr:colOff>1256800</xdr:colOff>
      <xdr:row>42</xdr:row>
      <xdr:rowOff>44530</xdr:rowOff>
    </xdr:to>
    <xdr:sp macro="" textlink="">
      <xdr:nvSpPr>
        <xdr:cNvPr id="39" name="44 CuadroTexto">
          <a:extLst>
            <a:ext uri="{FF2B5EF4-FFF2-40B4-BE49-F238E27FC236}">
              <a16:creationId xmlns:a16="http://schemas.microsoft.com/office/drawing/2014/main" id="{424E0210-43BD-4AD2-ABBB-2FB7A29BAE2C}"/>
            </a:ext>
          </a:extLst>
        </xdr:cNvPr>
        <xdr:cNvSpPr txBox="1"/>
      </xdr:nvSpPr>
      <xdr:spPr>
        <a:xfrm>
          <a:off x="21298142" y="12891604"/>
          <a:ext cx="1900794" cy="938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Bahía Feliz - Playa del Águila</a:t>
          </a:r>
        </a:p>
      </xdr:txBody>
    </xdr:sp>
    <xdr:clientData/>
  </xdr:twoCellAnchor>
  <xdr:twoCellAnchor>
    <xdr:from>
      <xdr:col>16</xdr:col>
      <xdr:colOff>1081643</xdr:colOff>
      <xdr:row>42</xdr:row>
      <xdr:rowOff>108188</xdr:rowOff>
    </xdr:from>
    <xdr:to>
      <xdr:col>17</xdr:col>
      <xdr:colOff>68034</xdr:colOff>
      <xdr:row>43</xdr:row>
      <xdr:rowOff>127783</xdr:rowOff>
    </xdr:to>
    <xdr:sp macro="" textlink="">
      <xdr:nvSpPr>
        <xdr:cNvPr id="40" name="47 CuadroTexto">
          <a:extLst>
            <a:ext uri="{FF2B5EF4-FFF2-40B4-BE49-F238E27FC236}">
              <a16:creationId xmlns:a16="http://schemas.microsoft.com/office/drawing/2014/main" id="{8FAEF904-E47A-402D-B6FA-83E7A7276148}"/>
            </a:ext>
          </a:extLst>
        </xdr:cNvPr>
        <xdr:cNvSpPr txBox="1"/>
      </xdr:nvSpPr>
      <xdr:spPr>
        <a:xfrm>
          <a:off x="20027734" y="13893461"/>
          <a:ext cx="1151164" cy="3140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San</a:t>
          </a:r>
          <a:r>
            <a:rPr lang="es-ES_tradnl" sz="1400" baseline="0">
              <a:solidFill>
                <a:schemeClr val="tx1">
                  <a:lumMod val="75000"/>
                  <a:lumOff val="25000"/>
                </a:schemeClr>
              </a:solidFill>
            </a:rPr>
            <a:t> Agustín</a:t>
          </a:r>
          <a:endParaRPr lang="es-ES_tradnl" sz="14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15</xdr:col>
      <xdr:colOff>638601</xdr:colOff>
      <xdr:row>36</xdr:row>
      <xdr:rowOff>173182</xdr:rowOff>
    </xdr:from>
    <xdr:to>
      <xdr:col>16</xdr:col>
      <xdr:colOff>1082315</xdr:colOff>
      <xdr:row>39</xdr:row>
      <xdr:rowOff>154132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FFF8A9C3-26B6-4402-86F1-C1679471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0237" y="12243955"/>
          <a:ext cx="1448169" cy="864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1801091</xdr:colOff>
      <xdr:row>46</xdr:row>
      <xdr:rowOff>149771</xdr:rowOff>
    </xdr:from>
    <xdr:to>
      <xdr:col>18</xdr:col>
      <xdr:colOff>1177947</xdr:colOff>
      <xdr:row>51</xdr:row>
      <xdr:rowOff>968582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955C39DD-29BE-4F8E-838C-B0AACE43A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421017</xdr:colOff>
      <xdr:row>35</xdr:row>
      <xdr:rowOff>23874</xdr:rowOff>
    </xdr:from>
    <xdr:to>
      <xdr:col>18</xdr:col>
      <xdr:colOff>1460517</xdr:colOff>
      <xdr:row>51</xdr:row>
      <xdr:rowOff>427286</xdr:rowOff>
    </xdr:to>
    <xdr:sp macro="" textlink="">
      <xdr:nvSpPr>
        <xdr:cNvPr id="2" name="41 CuadroTexto">
          <a:extLst>
            <a:ext uri="{FF2B5EF4-FFF2-40B4-BE49-F238E27FC236}">
              <a16:creationId xmlns:a16="http://schemas.microsoft.com/office/drawing/2014/main" id="{B4B9AC94-54AA-46AC-ACA0-91D7523DE9B1}"/>
            </a:ext>
          </a:extLst>
        </xdr:cNvPr>
        <xdr:cNvSpPr txBox="1"/>
      </xdr:nvSpPr>
      <xdr:spPr>
        <a:xfrm>
          <a:off x="18375642" y="11977749"/>
          <a:ext cx="5030475" cy="4861112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  </a:t>
          </a:r>
        </a:p>
        <a:p>
          <a:pPr algn="ctr"/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           Playa del Inglés - San Agustín</a:t>
          </a:r>
        </a:p>
      </xdr:txBody>
    </xdr:sp>
    <xdr:clientData/>
  </xdr:twoCellAnchor>
  <xdr:twoCellAnchor>
    <xdr:from>
      <xdr:col>10</xdr:col>
      <xdr:colOff>804786</xdr:colOff>
      <xdr:row>35</xdr:row>
      <xdr:rowOff>22410</xdr:rowOff>
    </xdr:from>
    <xdr:to>
      <xdr:col>14</xdr:col>
      <xdr:colOff>1047650</xdr:colOff>
      <xdr:row>51</xdr:row>
      <xdr:rowOff>427286</xdr:rowOff>
    </xdr:to>
    <xdr:sp macro="" textlink="">
      <xdr:nvSpPr>
        <xdr:cNvPr id="3" name="28 CuadroTexto">
          <a:extLst>
            <a:ext uri="{FF2B5EF4-FFF2-40B4-BE49-F238E27FC236}">
              <a16:creationId xmlns:a16="http://schemas.microsoft.com/office/drawing/2014/main" id="{1EB3D1A8-A93F-4CE8-BD70-A9B1EDD77EDC}"/>
            </a:ext>
          </a:extLst>
        </xdr:cNvPr>
        <xdr:cNvSpPr txBox="1"/>
      </xdr:nvSpPr>
      <xdr:spPr>
        <a:xfrm>
          <a:off x="12377661" y="11976285"/>
          <a:ext cx="5062514" cy="48625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</a:t>
          </a:r>
        </a:p>
        <a:p>
          <a:pPr algn="ctr"/>
          <a:r>
            <a:rPr lang="es-ES" sz="1800" b="1"/>
            <a:t>   </a:t>
          </a:r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Maspalomas</a:t>
          </a:r>
          <a:endParaRPr lang="es-ES" sz="16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2</xdr:col>
      <xdr:colOff>22411</xdr:colOff>
      <xdr:row>35</xdr:row>
      <xdr:rowOff>22410</xdr:rowOff>
    </xdr:from>
    <xdr:to>
      <xdr:col>4</xdr:col>
      <xdr:colOff>577002</xdr:colOff>
      <xdr:row>51</xdr:row>
      <xdr:rowOff>427286</xdr:rowOff>
    </xdr:to>
    <xdr:sp macro="" textlink="">
      <xdr:nvSpPr>
        <xdr:cNvPr id="4" name="23 CuadroTexto">
          <a:extLst>
            <a:ext uri="{FF2B5EF4-FFF2-40B4-BE49-F238E27FC236}">
              <a16:creationId xmlns:a16="http://schemas.microsoft.com/office/drawing/2014/main" id="{F1364400-BB8E-41C3-973E-CEBA8AB38F14}"/>
            </a:ext>
          </a:extLst>
        </xdr:cNvPr>
        <xdr:cNvSpPr txBox="1"/>
      </xdr:nvSpPr>
      <xdr:spPr>
        <a:xfrm>
          <a:off x="327211" y="11976285"/>
          <a:ext cx="5040866" cy="48625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</a:t>
          </a:r>
        </a:p>
        <a:p>
          <a:pPr algn="ctr"/>
          <a:r>
            <a:rPr lang="es-ES" sz="1400" b="1">
              <a:solidFill>
                <a:schemeClr val="tx1">
                  <a:lumMod val="65000"/>
                  <a:lumOff val="35000"/>
                </a:schemeClr>
              </a:solidFill>
            </a:rPr>
            <a:t>  </a:t>
          </a:r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Mogán turístico</a:t>
          </a:r>
          <a:endParaRPr lang="es-ES" sz="1500" b="1">
            <a:solidFill>
              <a:schemeClr val="tx1">
                <a:lumMod val="65000"/>
                <a:lumOff val="35000"/>
              </a:schemeClr>
            </a:solidFill>
          </a:endParaRPr>
        </a:p>
      </xdr:txBody>
    </xdr:sp>
    <xdr:clientData/>
  </xdr:twoCellAnchor>
  <xdr:twoCellAnchor>
    <xdr:from>
      <xdr:col>1</xdr:col>
      <xdr:colOff>13607</xdr:colOff>
      <xdr:row>1</xdr:row>
      <xdr:rowOff>27214</xdr:rowOff>
    </xdr:from>
    <xdr:to>
      <xdr:col>19</xdr:col>
      <xdr:colOff>0</xdr:colOff>
      <xdr:row>9</xdr:row>
      <xdr:rowOff>141514</xdr:rowOff>
    </xdr:to>
    <xdr:sp macro="" textlink="">
      <xdr:nvSpPr>
        <xdr:cNvPr id="5" name="5 Rectángulo">
          <a:extLst>
            <a:ext uri="{FF2B5EF4-FFF2-40B4-BE49-F238E27FC236}">
              <a16:creationId xmlns:a16="http://schemas.microsoft.com/office/drawing/2014/main" id="{A41CF5E5-2E86-42B3-BC1A-2896A36B7C00}"/>
            </a:ext>
          </a:extLst>
        </xdr:cNvPr>
        <xdr:cNvSpPr/>
      </xdr:nvSpPr>
      <xdr:spPr>
        <a:xfrm>
          <a:off x="80282" y="217714"/>
          <a:ext cx="23332168" cy="1638300"/>
        </a:xfrm>
        <a:prstGeom prst="rect">
          <a:avLst/>
        </a:prstGeom>
        <a:solidFill>
          <a:srgbClr val="00A9E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000" b="1">
            <a:solidFill>
              <a:schemeClr val="bg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36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Tourist accommodation indicators by tourist areas</a:t>
          </a:r>
        </a:p>
        <a:p>
          <a:pPr algn="l"/>
          <a:endParaRPr lang="es-ES_tradnl" sz="700" b="1" baseline="0">
            <a:solidFill>
              <a:schemeClr val="bg1"/>
            </a:solidFill>
          </a:endParaRPr>
        </a:p>
        <a:p>
          <a:pPr algn="l"/>
          <a:r>
            <a:rPr lang="es-ES_tradnl" sz="4000" b="1" baseline="0">
              <a:solidFill>
                <a:schemeClr val="bg1"/>
              </a:solidFill>
            </a:rPr>
            <a:t>Gran Canaria (2017)</a:t>
          </a:r>
          <a:endParaRPr lang="es-ES_tradnl" sz="40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1311088</xdr:colOff>
      <xdr:row>42</xdr:row>
      <xdr:rowOff>190499</xdr:rowOff>
    </xdr:from>
    <xdr:to>
      <xdr:col>6</xdr:col>
      <xdr:colOff>2151530</xdr:colOff>
      <xdr:row>44</xdr:row>
      <xdr:rowOff>22412</xdr:rowOff>
    </xdr:to>
    <xdr:sp macro="" textlink="">
      <xdr:nvSpPr>
        <xdr:cNvPr id="6" name="7 CuadroTexto">
          <a:extLst>
            <a:ext uri="{FF2B5EF4-FFF2-40B4-BE49-F238E27FC236}">
              <a16:creationId xmlns:a16="http://schemas.microsoft.com/office/drawing/2014/main" id="{AFD88CDB-29FE-46B6-8345-E23EF3F59D78}"/>
            </a:ext>
          </a:extLst>
        </xdr:cNvPr>
        <xdr:cNvSpPr txBox="1"/>
      </xdr:nvSpPr>
      <xdr:spPr>
        <a:xfrm>
          <a:off x="8045263" y="14058899"/>
          <a:ext cx="2242" cy="403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Reino Unido                                                                                           </a:t>
          </a:r>
          <a:r>
            <a:rPr lang="es-ES" sz="1000" baseline="0"/>
            <a:t>    </a:t>
          </a:r>
          <a:r>
            <a:rPr lang="es-ES" sz="1000"/>
            <a:t>49%</a:t>
          </a:r>
        </a:p>
      </xdr:txBody>
    </xdr:sp>
    <xdr:clientData/>
  </xdr:twoCellAnchor>
  <xdr:twoCellAnchor>
    <xdr:from>
      <xdr:col>5</xdr:col>
      <xdr:colOff>570953</xdr:colOff>
      <xdr:row>35</xdr:row>
      <xdr:rowOff>22410</xdr:rowOff>
    </xdr:from>
    <xdr:to>
      <xdr:col>9</xdr:col>
      <xdr:colOff>952362</xdr:colOff>
      <xdr:row>51</xdr:row>
      <xdr:rowOff>427286</xdr:rowOff>
    </xdr:to>
    <xdr:sp macro="" textlink="">
      <xdr:nvSpPr>
        <xdr:cNvPr id="7" name="25 CuadroTexto">
          <a:extLst>
            <a:ext uri="{FF2B5EF4-FFF2-40B4-BE49-F238E27FC236}">
              <a16:creationId xmlns:a16="http://schemas.microsoft.com/office/drawing/2014/main" id="{0D838800-A448-4638-871A-4C748B58AE21}"/>
            </a:ext>
          </a:extLst>
        </xdr:cNvPr>
        <xdr:cNvSpPr txBox="1"/>
      </xdr:nvSpPr>
      <xdr:spPr>
        <a:xfrm>
          <a:off x="6314528" y="11976285"/>
          <a:ext cx="5039134" cy="4862576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600" b="1"/>
            <a:t>                         </a:t>
          </a:r>
        </a:p>
        <a:p>
          <a:pPr algn="ctr"/>
          <a:r>
            <a:rPr lang="es-ES" sz="1600" b="1">
              <a:solidFill>
                <a:schemeClr val="tx1">
                  <a:lumMod val="65000"/>
                  <a:lumOff val="35000"/>
                </a:schemeClr>
              </a:solidFill>
            </a:rPr>
            <a:t>   </a:t>
          </a:r>
          <a:r>
            <a:rPr lang="es-ES" sz="1800" b="1">
              <a:solidFill>
                <a:schemeClr val="tx1">
                  <a:lumMod val="65000"/>
                  <a:lumOff val="35000"/>
                </a:schemeClr>
              </a:solidFill>
            </a:rPr>
            <a:t>Las Canteras</a:t>
          </a:r>
        </a:p>
      </xdr:txBody>
    </xdr:sp>
    <xdr:clientData/>
  </xdr:twoCellAnchor>
  <xdr:twoCellAnchor>
    <xdr:from>
      <xdr:col>1</xdr:col>
      <xdr:colOff>27213</xdr:colOff>
      <xdr:row>53</xdr:row>
      <xdr:rowOff>71746</xdr:rowOff>
    </xdr:from>
    <xdr:to>
      <xdr:col>19</xdr:col>
      <xdr:colOff>13606</xdr:colOff>
      <xdr:row>59</xdr:row>
      <xdr:rowOff>77189</xdr:rowOff>
    </xdr:to>
    <xdr:sp macro="" textlink="">
      <xdr:nvSpPr>
        <xdr:cNvPr id="8" name="50 Rectángulo">
          <a:extLst>
            <a:ext uri="{FF2B5EF4-FFF2-40B4-BE49-F238E27FC236}">
              <a16:creationId xmlns:a16="http://schemas.microsoft.com/office/drawing/2014/main" id="{D64DFA06-1AEF-4772-BDED-AACB469C2846}"/>
            </a:ext>
          </a:extLst>
        </xdr:cNvPr>
        <xdr:cNvSpPr/>
      </xdr:nvSpPr>
      <xdr:spPr>
        <a:xfrm>
          <a:off x="93888" y="17816821"/>
          <a:ext cx="23332168" cy="1662793"/>
        </a:xfrm>
        <a:prstGeom prst="rect">
          <a:avLst/>
        </a:prstGeom>
        <a:solidFill>
          <a:srgbClr val="00A9E0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000" b="1">
            <a:solidFill>
              <a:schemeClr val="bg1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_tradnl" sz="36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Tourist accommodation indicators by tourist areas</a:t>
          </a:r>
        </a:p>
        <a:p>
          <a:pPr algn="l"/>
          <a:endParaRPr lang="es-ES_tradnl" sz="700" b="1" baseline="0">
            <a:solidFill>
              <a:schemeClr val="bg1"/>
            </a:solidFill>
          </a:endParaRPr>
        </a:p>
        <a:p>
          <a:pPr algn="l"/>
          <a:r>
            <a:rPr lang="es-ES_tradnl" sz="4000" b="1" baseline="0">
              <a:solidFill>
                <a:schemeClr val="bg1"/>
              </a:solidFill>
            </a:rPr>
            <a:t>Gran Canaria (2017)</a:t>
          </a:r>
          <a:endParaRPr lang="es-ES_tradnl" sz="40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329046</xdr:colOff>
      <xdr:row>38</xdr:row>
      <xdr:rowOff>20941</xdr:rowOff>
    </xdr:from>
    <xdr:to>
      <xdr:col>4</xdr:col>
      <xdr:colOff>242455</xdr:colOff>
      <xdr:row>51</xdr:row>
      <xdr:rowOff>189454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992C2E6-0583-4DC9-B352-2A754009BE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697" t="56951" r="40066" b="10174"/>
        <a:stretch/>
      </xdr:blipFill>
      <xdr:spPr>
        <a:xfrm>
          <a:off x="633846" y="12793966"/>
          <a:ext cx="4399684" cy="3807063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231323</xdr:colOff>
      <xdr:row>36</xdr:row>
      <xdr:rowOff>149679</xdr:rowOff>
    </xdr:from>
    <xdr:to>
      <xdr:col>2</xdr:col>
      <xdr:colOff>1696812</xdr:colOff>
      <xdr:row>39</xdr:row>
      <xdr:rowOff>130629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52BE005-D4CD-43EA-9974-7B38E9EA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3" y="12351204"/>
          <a:ext cx="146548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724601</xdr:colOff>
      <xdr:row>45</xdr:row>
      <xdr:rowOff>51902</xdr:rowOff>
    </xdr:from>
    <xdr:to>
      <xdr:col>2</xdr:col>
      <xdr:colOff>2459833</xdr:colOff>
      <xdr:row>46</xdr:row>
      <xdr:rowOff>21085</xdr:rowOff>
    </xdr:to>
    <xdr:sp macro="" textlink="">
      <xdr:nvSpPr>
        <xdr:cNvPr id="17" name="29 CuadroTexto">
          <a:extLst>
            <a:ext uri="{FF2B5EF4-FFF2-40B4-BE49-F238E27FC236}">
              <a16:creationId xmlns:a16="http://schemas.microsoft.com/office/drawing/2014/main" id="{3209B54E-06FF-49A5-AC98-4C20F7D84354}"/>
            </a:ext>
          </a:extLst>
        </xdr:cNvPr>
        <xdr:cNvSpPr txBox="1"/>
      </xdr:nvSpPr>
      <xdr:spPr>
        <a:xfrm>
          <a:off x="1029401" y="14777552"/>
          <a:ext cx="1735232" cy="2549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Tauro - Playa El Cura</a:t>
          </a:r>
        </a:p>
      </xdr:txBody>
    </xdr:sp>
    <xdr:clientData/>
  </xdr:twoCellAnchor>
  <xdr:twoCellAnchor>
    <xdr:from>
      <xdr:col>3</xdr:col>
      <xdr:colOff>191076</xdr:colOff>
      <xdr:row>44</xdr:row>
      <xdr:rowOff>205174</xdr:rowOff>
    </xdr:from>
    <xdr:to>
      <xdr:col>3</xdr:col>
      <xdr:colOff>1287876</xdr:colOff>
      <xdr:row>45</xdr:row>
      <xdr:rowOff>165443</xdr:rowOff>
    </xdr:to>
    <xdr:sp macro="" textlink="">
      <xdr:nvSpPr>
        <xdr:cNvPr id="18" name="30 CuadroTexto">
          <a:extLst>
            <a:ext uri="{FF2B5EF4-FFF2-40B4-BE49-F238E27FC236}">
              <a16:creationId xmlns:a16="http://schemas.microsoft.com/office/drawing/2014/main" id="{7E8A4EE1-D692-4E30-8D97-A12DD666E945}"/>
            </a:ext>
          </a:extLst>
        </xdr:cNvPr>
        <xdr:cNvSpPr txBox="1"/>
      </xdr:nvSpPr>
      <xdr:spPr>
        <a:xfrm>
          <a:off x="3524826" y="14645074"/>
          <a:ext cx="1096800" cy="246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Amadores</a:t>
          </a:r>
        </a:p>
      </xdr:txBody>
    </xdr:sp>
    <xdr:clientData/>
  </xdr:twoCellAnchor>
  <xdr:twoCellAnchor>
    <xdr:from>
      <xdr:col>2</xdr:col>
      <xdr:colOff>2086864</xdr:colOff>
      <xdr:row>41</xdr:row>
      <xdr:rowOff>234501</xdr:rowOff>
    </xdr:from>
    <xdr:to>
      <xdr:col>3</xdr:col>
      <xdr:colOff>519567</xdr:colOff>
      <xdr:row>42</xdr:row>
      <xdr:rowOff>187408</xdr:rowOff>
    </xdr:to>
    <xdr:sp macro="" textlink="">
      <xdr:nvSpPr>
        <xdr:cNvPr id="19" name="31 CuadroTexto">
          <a:extLst>
            <a:ext uri="{FF2B5EF4-FFF2-40B4-BE49-F238E27FC236}">
              <a16:creationId xmlns:a16="http://schemas.microsoft.com/office/drawing/2014/main" id="{E2BE0166-936C-4ECD-9B21-A2CD59DBC1F9}"/>
            </a:ext>
          </a:extLst>
        </xdr:cNvPr>
        <xdr:cNvSpPr txBox="1"/>
      </xdr:nvSpPr>
      <xdr:spPr>
        <a:xfrm>
          <a:off x="2391664" y="13864776"/>
          <a:ext cx="1461653" cy="191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Puerto Rico</a:t>
          </a:r>
        </a:p>
      </xdr:txBody>
    </xdr:sp>
    <xdr:clientData/>
  </xdr:twoCellAnchor>
  <xdr:twoCellAnchor>
    <xdr:from>
      <xdr:col>2</xdr:col>
      <xdr:colOff>2886762</xdr:colOff>
      <xdr:row>47</xdr:row>
      <xdr:rowOff>81175</xdr:rowOff>
    </xdr:from>
    <xdr:to>
      <xdr:col>3</xdr:col>
      <xdr:colOff>1254476</xdr:colOff>
      <xdr:row>49</xdr:row>
      <xdr:rowOff>233482</xdr:rowOff>
    </xdr:to>
    <xdr:sp macro="" textlink="">
      <xdr:nvSpPr>
        <xdr:cNvPr id="20" name="32 CuadroTexto">
          <a:extLst>
            <a:ext uri="{FF2B5EF4-FFF2-40B4-BE49-F238E27FC236}">
              <a16:creationId xmlns:a16="http://schemas.microsoft.com/office/drawing/2014/main" id="{7F608C9F-984E-4CA1-813B-BC08FE888032}"/>
            </a:ext>
          </a:extLst>
        </xdr:cNvPr>
        <xdr:cNvSpPr txBox="1"/>
      </xdr:nvSpPr>
      <xdr:spPr>
        <a:xfrm>
          <a:off x="3191562" y="15378325"/>
          <a:ext cx="1396664" cy="714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Patalavaca - Arguineguín</a:t>
          </a:r>
        </a:p>
      </xdr:txBody>
    </xdr:sp>
    <xdr:clientData/>
  </xdr:twoCellAnchor>
  <xdr:twoCellAnchor>
    <xdr:from>
      <xdr:col>2</xdr:col>
      <xdr:colOff>1231616</xdr:colOff>
      <xdr:row>40</xdr:row>
      <xdr:rowOff>27214</xdr:rowOff>
    </xdr:from>
    <xdr:to>
      <xdr:col>2</xdr:col>
      <xdr:colOff>2107916</xdr:colOff>
      <xdr:row>40</xdr:row>
      <xdr:rowOff>231162</xdr:rowOff>
    </xdr:to>
    <xdr:sp macro="" textlink="">
      <xdr:nvSpPr>
        <xdr:cNvPr id="21" name="33 CuadroTexto">
          <a:extLst>
            <a:ext uri="{FF2B5EF4-FFF2-40B4-BE49-F238E27FC236}">
              <a16:creationId xmlns:a16="http://schemas.microsoft.com/office/drawing/2014/main" id="{DB0B71BC-8857-4C97-8690-0FF5684464EC}"/>
            </a:ext>
          </a:extLst>
        </xdr:cNvPr>
        <xdr:cNvSpPr txBox="1"/>
      </xdr:nvSpPr>
      <xdr:spPr>
        <a:xfrm>
          <a:off x="1536416" y="13371739"/>
          <a:ext cx="876300" cy="203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Taurito</a:t>
          </a:r>
        </a:p>
      </xdr:txBody>
    </xdr:sp>
    <xdr:clientData/>
  </xdr:twoCellAnchor>
  <xdr:twoCellAnchor>
    <xdr:from>
      <xdr:col>2</xdr:col>
      <xdr:colOff>176894</xdr:colOff>
      <xdr:row>40</xdr:row>
      <xdr:rowOff>264332</xdr:rowOff>
    </xdr:from>
    <xdr:to>
      <xdr:col>2</xdr:col>
      <xdr:colOff>1099852</xdr:colOff>
      <xdr:row>43</xdr:row>
      <xdr:rowOff>283384</xdr:rowOff>
    </xdr:to>
    <xdr:sp macro="" textlink="">
      <xdr:nvSpPr>
        <xdr:cNvPr id="22" name="34 CuadroTexto">
          <a:extLst>
            <a:ext uri="{FF2B5EF4-FFF2-40B4-BE49-F238E27FC236}">
              <a16:creationId xmlns:a16="http://schemas.microsoft.com/office/drawing/2014/main" id="{3F76377D-D03B-402A-91E4-02B58567310B}"/>
            </a:ext>
          </a:extLst>
        </xdr:cNvPr>
        <xdr:cNvSpPr txBox="1"/>
      </xdr:nvSpPr>
      <xdr:spPr>
        <a:xfrm>
          <a:off x="481694" y="13608857"/>
          <a:ext cx="922958" cy="828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Puerto de Mogán</a:t>
          </a:r>
        </a:p>
      </xdr:txBody>
    </xdr:sp>
    <xdr:clientData/>
  </xdr:twoCellAnchor>
  <xdr:twoCellAnchor>
    <xdr:from>
      <xdr:col>2</xdr:col>
      <xdr:colOff>185243</xdr:colOff>
      <xdr:row>46</xdr:row>
      <xdr:rowOff>201725</xdr:rowOff>
    </xdr:from>
    <xdr:to>
      <xdr:col>2</xdr:col>
      <xdr:colOff>2563092</xdr:colOff>
      <xdr:row>51</xdr:row>
      <xdr:rowOff>1020536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851CD12C-79EA-4864-BD61-3F7BD5A96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863439</xdr:colOff>
      <xdr:row>38</xdr:row>
      <xdr:rowOff>69272</xdr:rowOff>
    </xdr:from>
    <xdr:to>
      <xdr:col>9</xdr:col>
      <xdr:colOff>477493</xdr:colOff>
      <xdr:row>51</xdr:row>
      <xdr:rowOff>151085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24DFD2A-E14C-46DA-B722-133C4E43E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546" t="60354" r="43017" b="15233"/>
        <a:stretch/>
      </xdr:blipFill>
      <xdr:spPr>
        <a:xfrm>
          <a:off x="6607014" y="12842297"/>
          <a:ext cx="4271779" cy="3720363"/>
        </a:xfrm>
        <a:prstGeom prst="rect">
          <a:avLst/>
        </a:prstGeom>
      </xdr:spPr>
    </xdr:pic>
    <xdr:clientData/>
  </xdr:twoCellAnchor>
  <xdr:twoCellAnchor>
    <xdr:from>
      <xdr:col>6</xdr:col>
      <xdr:colOff>9632</xdr:colOff>
      <xdr:row>45</xdr:row>
      <xdr:rowOff>272658</xdr:rowOff>
    </xdr:from>
    <xdr:to>
      <xdr:col>7</xdr:col>
      <xdr:colOff>592924</xdr:colOff>
      <xdr:row>46</xdr:row>
      <xdr:rowOff>278243</xdr:rowOff>
    </xdr:to>
    <xdr:sp macro="" textlink="">
      <xdr:nvSpPr>
        <xdr:cNvPr id="25" name="36 CuadroTexto">
          <a:extLst>
            <a:ext uri="{FF2B5EF4-FFF2-40B4-BE49-F238E27FC236}">
              <a16:creationId xmlns:a16="http://schemas.microsoft.com/office/drawing/2014/main" id="{9832C898-DDF6-4013-AF38-B13484145E13}"/>
            </a:ext>
          </a:extLst>
        </xdr:cNvPr>
        <xdr:cNvSpPr txBox="1"/>
      </xdr:nvSpPr>
      <xdr:spPr>
        <a:xfrm>
          <a:off x="7000982" y="14998308"/>
          <a:ext cx="1640567" cy="291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Las Canteras</a:t>
          </a:r>
        </a:p>
      </xdr:txBody>
    </xdr:sp>
    <xdr:clientData/>
  </xdr:twoCellAnchor>
  <xdr:twoCellAnchor editAs="oneCell">
    <xdr:from>
      <xdr:col>5</xdr:col>
      <xdr:colOff>835675</xdr:colOff>
      <xdr:row>36</xdr:row>
      <xdr:rowOff>195591</xdr:rowOff>
    </xdr:from>
    <xdr:to>
      <xdr:col>7</xdr:col>
      <xdr:colOff>6503</xdr:colOff>
      <xdr:row>39</xdr:row>
      <xdr:rowOff>176541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8B223EC-E6F5-4D2D-9BD3-9FDDBAE2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9250" y="12397116"/>
          <a:ext cx="146635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989614</xdr:colOff>
      <xdr:row>46</xdr:row>
      <xdr:rowOff>201725</xdr:rowOff>
    </xdr:from>
    <xdr:to>
      <xdr:col>9</xdr:col>
      <xdr:colOff>1007243</xdr:colOff>
      <xdr:row>51</xdr:row>
      <xdr:rowOff>1020536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C22853A-9C5C-4DE2-B513-15E77C17F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17314</xdr:colOff>
      <xdr:row>38</xdr:row>
      <xdr:rowOff>69272</xdr:rowOff>
    </xdr:from>
    <xdr:to>
      <xdr:col>14</xdr:col>
      <xdr:colOff>831269</xdr:colOff>
      <xdr:row>51</xdr:row>
      <xdr:rowOff>146134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F0CE7FA-0B24-44FA-864C-9A12F742A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567" t="67226" r="41943" b="11681"/>
        <a:stretch/>
      </xdr:blipFill>
      <xdr:spPr>
        <a:xfrm>
          <a:off x="12561739" y="12842297"/>
          <a:ext cx="4662055" cy="3715412"/>
        </a:xfrm>
        <a:prstGeom prst="rect">
          <a:avLst/>
        </a:prstGeom>
      </xdr:spPr>
    </xdr:pic>
    <xdr:clientData/>
  </xdr:twoCellAnchor>
  <xdr:twoCellAnchor>
    <xdr:from>
      <xdr:col>12</xdr:col>
      <xdr:colOff>179698</xdr:colOff>
      <xdr:row>45</xdr:row>
      <xdr:rowOff>262062</xdr:rowOff>
    </xdr:from>
    <xdr:to>
      <xdr:col>13</xdr:col>
      <xdr:colOff>170646</xdr:colOff>
      <xdr:row>46</xdr:row>
      <xdr:rowOff>254926</xdr:rowOff>
    </xdr:to>
    <xdr:sp macro="" textlink="">
      <xdr:nvSpPr>
        <xdr:cNvPr id="29" name="38 CuadroTexto">
          <a:extLst>
            <a:ext uri="{FF2B5EF4-FFF2-40B4-BE49-F238E27FC236}">
              <a16:creationId xmlns:a16="http://schemas.microsoft.com/office/drawing/2014/main" id="{2DD2CA3B-00DE-4083-8718-16E004865364}"/>
            </a:ext>
          </a:extLst>
        </xdr:cNvPr>
        <xdr:cNvSpPr txBox="1"/>
      </xdr:nvSpPr>
      <xdr:spPr>
        <a:xfrm>
          <a:off x="13752823" y="14987712"/>
          <a:ext cx="1505423" cy="278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Meloneras</a:t>
          </a:r>
        </a:p>
      </xdr:txBody>
    </xdr:sp>
    <xdr:clientData/>
  </xdr:twoCellAnchor>
  <xdr:twoCellAnchor>
    <xdr:from>
      <xdr:col>12</xdr:col>
      <xdr:colOff>422042</xdr:colOff>
      <xdr:row>40</xdr:row>
      <xdr:rowOff>99613</xdr:rowOff>
    </xdr:from>
    <xdr:to>
      <xdr:col>13</xdr:col>
      <xdr:colOff>415027</xdr:colOff>
      <xdr:row>41</xdr:row>
      <xdr:rowOff>98081</xdr:rowOff>
    </xdr:to>
    <xdr:sp macro="" textlink="">
      <xdr:nvSpPr>
        <xdr:cNvPr id="30" name="39 CuadroTexto">
          <a:extLst>
            <a:ext uri="{FF2B5EF4-FFF2-40B4-BE49-F238E27FC236}">
              <a16:creationId xmlns:a16="http://schemas.microsoft.com/office/drawing/2014/main" id="{4F8E60BD-E292-4FE5-A63F-5E23EDABCE14}"/>
            </a:ext>
          </a:extLst>
        </xdr:cNvPr>
        <xdr:cNvSpPr txBox="1"/>
      </xdr:nvSpPr>
      <xdr:spPr>
        <a:xfrm>
          <a:off x="13995167" y="13444138"/>
          <a:ext cx="1507460" cy="284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Sonnenland</a:t>
          </a:r>
          <a:endParaRPr lang="es-ES_tradnl" sz="12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13</xdr:col>
      <xdr:colOff>266048</xdr:colOff>
      <xdr:row>42</xdr:row>
      <xdr:rowOff>253</xdr:rowOff>
    </xdr:from>
    <xdr:to>
      <xdr:col>14</xdr:col>
      <xdr:colOff>347923</xdr:colOff>
      <xdr:row>44</xdr:row>
      <xdr:rowOff>181785</xdr:rowOff>
    </xdr:to>
    <xdr:sp macro="" textlink="">
      <xdr:nvSpPr>
        <xdr:cNvPr id="31" name="40 CuadroTexto">
          <a:extLst>
            <a:ext uri="{FF2B5EF4-FFF2-40B4-BE49-F238E27FC236}">
              <a16:creationId xmlns:a16="http://schemas.microsoft.com/office/drawing/2014/main" id="{1B3C7B1E-273A-415A-B0B8-64FF4B893904}"/>
            </a:ext>
          </a:extLst>
        </xdr:cNvPr>
        <xdr:cNvSpPr txBox="1"/>
      </xdr:nvSpPr>
      <xdr:spPr>
        <a:xfrm>
          <a:off x="15353648" y="13868653"/>
          <a:ext cx="1386800" cy="753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Campo Internacional</a:t>
          </a:r>
        </a:p>
      </xdr:txBody>
    </xdr:sp>
    <xdr:clientData/>
  </xdr:twoCellAnchor>
  <xdr:twoCellAnchor>
    <xdr:from>
      <xdr:col>13</xdr:col>
      <xdr:colOff>86590</xdr:colOff>
      <xdr:row>46</xdr:row>
      <xdr:rowOff>201725</xdr:rowOff>
    </xdr:from>
    <xdr:to>
      <xdr:col>14</xdr:col>
      <xdr:colOff>1160627</xdr:colOff>
      <xdr:row>51</xdr:row>
      <xdr:rowOff>1020536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E4E0AAC0-3D4A-40B8-960D-6D54C2752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49280</xdr:colOff>
      <xdr:row>36</xdr:row>
      <xdr:rowOff>189098</xdr:rowOff>
    </xdr:from>
    <xdr:to>
      <xdr:col>12</xdr:col>
      <xdr:colOff>475676</xdr:colOff>
      <xdr:row>39</xdr:row>
      <xdr:rowOff>170048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6E617A50-7E01-4073-97DE-85B77E6C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3705" y="12390623"/>
          <a:ext cx="145509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555855</xdr:colOff>
      <xdr:row>38</xdr:row>
      <xdr:rowOff>121227</xdr:rowOff>
    </xdr:from>
    <xdr:to>
      <xdr:col>18</xdr:col>
      <xdr:colOff>1295735</xdr:colOff>
      <xdr:row>51</xdr:row>
      <xdr:rowOff>17320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17AB94B-9763-4BD9-A22D-634008208C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7505" t="64149" r="43269" b="9753"/>
        <a:stretch/>
      </xdr:blipFill>
      <xdr:spPr>
        <a:xfrm>
          <a:off x="18510480" y="12894252"/>
          <a:ext cx="4730855" cy="3534643"/>
        </a:xfrm>
        <a:prstGeom prst="rect">
          <a:avLst/>
        </a:prstGeom>
      </xdr:spPr>
    </xdr:pic>
    <xdr:clientData/>
  </xdr:twoCellAnchor>
  <xdr:twoCellAnchor>
    <xdr:from>
      <xdr:col>15</xdr:col>
      <xdr:colOff>93760</xdr:colOff>
      <xdr:row>44</xdr:row>
      <xdr:rowOff>46585</xdr:rowOff>
    </xdr:from>
    <xdr:to>
      <xdr:col>16</xdr:col>
      <xdr:colOff>1956950</xdr:colOff>
      <xdr:row>44</xdr:row>
      <xdr:rowOff>267565</xdr:rowOff>
    </xdr:to>
    <xdr:sp macro="" textlink="">
      <xdr:nvSpPr>
        <xdr:cNvPr id="35" name="42 CuadroTexto">
          <a:extLst>
            <a:ext uri="{FF2B5EF4-FFF2-40B4-BE49-F238E27FC236}">
              <a16:creationId xmlns:a16="http://schemas.microsoft.com/office/drawing/2014/main" id="{72F3989D-526E-4F07-A05D-098660154932}"/>
            </a:ext>
          </a:extLst>
        </xdr:cNvPr>
        <xdr:cNvSpPr txBox="1"/>
      </xdr:nvSpPr>
      <xdr:spPr>
        <a:xfrm>
          <a:off x="18048385" y="14486485"/>
          <a:ext cx="2863315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Playa del Inglés</a:t>
          </a:r>
        </a:p>
      </xdr:txBody>
    </xdr:sp>
    <xdr:clientData/>
  </xdr:twoCellAnchor>
  <xdr:twoCellAnchor>
    <xdr:from>
      <xdr:col>16</xdr:col>
      <xdr:colOff>1299104</xdr:colOff>
      <xdr:row>44</xdr:row>
      <xdr:rowOff>216428</xdr:rowOff>
    </xdr:from>
    <xdr:to>
      <xdr:col>18</xdr:col>
      <xdr:colOff>519540</xdr:colOff>
      <xdr:row>45</xdr:row>
      <xdr:rowOff>267564</xdr:rowOff>
    </xdr:to>
    <xdr:sp macro="" textlink="">
      <xdr:nvSpPr>
        <xdr:cNvPr id="36" name="43 CuadroTexto">
          <a:extLst>
            <a:ext uri="{FF2B5EF4-FFF2-40B4-BE49-F238E27FC236}">
              <a16:creationId xmlns:a16="http://schemas.microsoft.com/office/drawing/2014/main" id="{5C8F0DF1-6F51-4B4B-8EED-104BCEB27D89}"/>
            </a:ext>
          </a:extLst>
        </xdr:cNvPr>
        <xdr:cNvSpPr txBox="1"/>
      </xdr:nvSpPr>
      <xdr:spPr>
        <a:xfrm>
          <a:off x="20253854" y="14656328"/>
          <a:ext cx="2211286" cy="336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El Beril - Las</a:t>
          </a:r>
          <a:r>
            <a:rPr lang="es-ES_tradnl" sz="1400" baseline="0">
              <a:solidFill>
                <a:schemeClr val="tx1">
                  <a:lumMod val="75000"/>
                  <a:lumOff val="25000"/>
                </a:schemeClr>
              </a:solidFill>
            </a:rPr>
            <a:t> Burras</a:t>
          </a:r>
          <a:endParaRPr lang="es-ES_tradnl" sz="14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17</xdr:col>
      <xdr:colOff>187278</xdr:colOff>
      <xdr:row>38</xdr:row>
      <xdr:rowOff>232013</xdr:rowOff>
    </xdr:from>
    <xdr:to>
      <xdr:col>18</xdr:col>
      <xdr:colOff>1256800</xdr:colOff>
      <xdr:row>42</xdr:row>
      <xdr:rowOff>44530</xdr:rowOff>
    </xdr:to>
    <xdr:sp macro="" textlink="">
      <xdr:nvSpPr>
        <xdr:cNvPr id="37" name="44 CuadroTexto">
          <a:extLst>
            <a:ext uri="{FF2B5EF4-FFF2-40B4-BE49-F238E27FC236}">
              <a16:creationId xmlns:a16="http://schemas.microsoft.com/office/drawing/2014/main" id="{2470EC71-55A0-484C-8513-19E0E5CAD7F1}"/>
            </a:ext>
          </a:extLst>
        </xdr:cNvPr>
        <xdr:cNvSpPr txBox="1"/>
      </xdr:nvSpPr>
      <xdr:spPr>
        <a:xfrm>
          <a:off x="21304203" y="13005038"/>
          <a:ext cx="1898197" cy="907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Bahía Feliz - Playa del Águila</a:t>
          </a:r>
        </a:p>
      </xdr:txBody>
    </xdr:sp>
    <xdr:clientData/>
  </xdr:twoCellAnchor>
  <xdr:twoCellAnchor>
    <xdr:from>
      <xdr:col>16</xdr:col>
      <xdr:colOff>1081643</xdr:colOff>
      <xdr:row>42</xdr:row>
      <xdr:rowOff>108188</xdr:rowOff>
    </xdr:from>
    <xdr:to>
      <xdr:col>17</xdr:col>
      <xdr:colOff>68034</xdr:colOff>
      <xdr:row>43</xdr:row>
      <xdr:rowOff>127783</xdr:rowOff>
    </xdr:to>
    <xdr:sp macro="" textlink="">
      <xdr:nvSpPr>
        <xdr:cNvPr id="38" name="47 CuadroTexto">
          <a:extLst>
            <a:ext uri="{FF2B5EF4-FFF2-40B4-BE49-F238E27FC236}">
              <a16:creationId xmlns:a16="http://schemas.microsoft.com/office/drawing/2014/main" id="{EF92F404-799D-4335-98DF-F0A21E5FB31B}"/>
            </a:ext>
          </a:extLst>
        </xdr:cNvPr>
        <xdr:cNvSpPr txBox="1"/>
      </xdr:nvSpPr>
      <xdr:spPr>
        <a:xfrm>
          <a:off x="20036393" y="13976588"/>
          <a:ext cx="1148566" cy="305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_tradnl" sz="1400">
              <a:solidFill>
                <a:schemeClr val="tx1">
                  <a:lumMod val="75000"/>
                  <a:lumOff val="25000"/>
                </a:schemeClr>
              </a:solidFill>
            </a:rPr>
            <a:t>San</a:t>
          </a:r>
          <a:r>
            <a:rPr lang="es-ES_tradnl" sz="1400" baseline="0">
              <a:solidFill>
                <a:schemeClr val="tx1">
                  <a:lumMod val="75000"/>
                  <a:lumOff val="25000"/>
                </a:schemeClr>
              </a:solidFill>
            </a:rPr>
            <a:t> Agustín</a:t>
          </a:r>
          <a:endParaRPr lang="es-ES_tradnl" sz="14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15</xdr:col>
      <xdr:colOff>638601</xdr:colOff>
      <xdr:row>36</xdr:row>
      <xdr:rowOff>173182</xdr:rowOff>
    </xdr:from>
    <xdr:to>
      <xdr:col>16</xdr:col>
      <xdr:colOff>1082315</xdr:colOff>
      <xdr:row>39</xdr:row>
      <xdr:rowOff>154132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11CAD619-2BE3-4E46-B3A7-E994A7EA3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3226" y="12374707"/>
          <a:ext cx="144383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1801091</xdr:colOff>
      <xdr:row>46</xdr:row>
      <xdr:rowOff>149771</xdr:rowOff>
    </xdr:from>
    <xdr:to>
      <xdr:col>18</xdr:col>
      <xdr:colOff>1177947</xdr:colOff>
      <xdr:row>51</xdr:row>
      <xdr:rowOff>968582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A2B61A75-6D92-47EF-BF58-11D64315C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171348</xdr:colOff>
      <xdr:row>35</xdr:row>
      <xdr:rowOff>217240</xdr:rowOff>
    </xdr:from>
    <xdr:to>
      <xdr:col>2</xdr:col>
      <xdr:colOff>1355169</xdr:colOff>
      <xdr:row>36</xdr:row>
      <xdr:rowOff>165285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0EA82593-FEE2-4143-BD78-0359A7883847}"/>
            </a:ext>
          </a:extLst>
        </xdr:cNvPr>
        <xdr:cNvSpPr txBox="1"/>
      </xdr:nvSpPr>
      <xdr:spPr>
        <a:xfrm>
          <a:off x="483075" y="12045558"/>
          <a:ext cx="1183821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n>
                <a:noFill/>
              </a:ln>
            </a:rPr>
            <a:t>Guests</a:t>
          </a:r>
        </a:p>
      </xdr:txBody>
    </xdr:sp>
    <xdr:clientData/>
  </xdr:twoCellAnchor>
  <xdr:twoCellAnchor>
    <xdr:from>
      <xdr:col>5</xdr:col>
      <xdr:colOff>755392</xdr:colOff>
      <xdr:row>36</xdr:row>
      <xdr:rowOff>9421</xdr:rowOff>
    </xdr:from>
    <xdr:to>
      <xdr:col>6</xdr:col>
      <xdr:colOff>692304</xdr:colOff>
      <xdr:row>36</xdr:row>
      <xdr:rowOff>199921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56D5F500-9940-494F-B346-6401B104C73A}"/>
            </a:ext>
          </a:extLst>
        </xdr:cNvPr>
        <xdr:cNvSpPr txBox="1"/>
      </xdr:nvSpPr>
      <xdr:spPr>
        <a:xfrm>
          <a:off x="6505028" y="12080194"/>
          <a:ext cx="1183821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n>
                <a:noFill/>
              </a:ln>
            </a:rPr>
            <a:t>Guests</a:t>
          </a:r>
        </a:p>
      </xdr:txBody>
    </xdr:sp>
    <xdr:clientData/>
  </xdr:twoCellAnchor>
  <xdr:twoCellAnchor>
    <xdr:from>
      <xdr:col>10</xdr:col>
      <xdr:colOff>947661</xdr:colOff>
      <xdr:row>36</xdr:row>
      <xdr:rowOff>9421</xdr:rowOff>
    </xdr:from>
    <xdr:to>
      <xdr:col>12</xdr:col>
      <xdr:colOff>139891</xdr:colOff>
      <xdr:row>36</xdr:row>
      <xdr:rowOff>199921</xdr:rowOff>
    </xdr:to>
    <xdr:sp macro="" textlink="">
      <xdr:nvSpPr>
        <xdr:cNvPr id="44" name="CuadroTexto 43">
          <a:extLst>
            <a:ext uri="{FF2B5EF4-FFF2-40B4-BE49-F238E27FC236}">
              <a16:creationId xmlns:a16="http://schemas.microsoft.com/office/drawing/2014/main" id="{61CDBC49-1455-42A9-B590-2ED920C6066F}"/>
            </a:ext>
          </a:extLst>
        </xdr:cNvPr>
        <xdr:cNvSpPr txBox="1"/>
      </xdr:nvSpPr>
      <xdr:spPr>
        <a:xfrm>
          <a:off x="12533525" y="12080194"/>
          <a:ext cx="1183821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n>
                <a:noFill/>
              </a:ln>
            </a:rPr>
            <a:t>Guests</a:t>
          </a:r>
        </a:p>
      </xdr:txBody>
    </xdr:sp>
    <xdr:clientData/>
  </xdr:twoCellAnchor>
  <xdr:twoCellAnchor>
    <xdr:from>
      <xdr:col>15</xdr:col>
      <xdr:colOff>555234</xdr:colOff>
      <xdr:row>35</xdr:row>
      <xdr:rowOff>236022</xdr:rowOff>
    </xdr:from>
    <xdr:to>
      <xdr:col>16</xdr:col>
      <xdr:colOff>734600</xdr:colOff>
      <xdr:row>36</xdr:row>
      <xdr:rowOff>184067</xdr:rowOff>
    </xdr:to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CD17FE7E-F357-4DDD-8FBD-ED6F9D318D00}"/>
            </a:ext>
          </a:extLst>
        </xdr:cNvPr>
        <xdr:cNvSpPr txBox="1"/>
      </xdr:nvSpPr>
      <xdr:spPr>
        <a:xfrm>
          <a:off x="18496870" y="12064340"/>
          <a:ext cx="1183821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ln>
                <a:noFill/>
              </a:ln>
            </a:rPr>
            <a:t>Guests</a:t>
          </a:r>
        </a:p>
      </xdr:txBody>
    </xdr:sp>
    <xdr:clientData/>
  </xdr:twoCellAnchor>
  <xdr:twoCellAnchor editAs="oneCell">
    <xdr:from>
      <xdr:col>16</xdr:col>
      <xdr:colOff>865909</xdr:colOff>
      <xdr:row>1</xdr:row>
      <xdr:rowOff>51955</xdr:rowOff>
    </xdr:from>
    <xdr:to>
      <xdr:col>18</xdr:col>
      <xdr:colOff>1351425</xdr:colOff>
      <xdr:row>9</xdr:row>
      <xdr:rowOff>277091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032A070C-1ED3-4260-B9CE-D474A1976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20659" y="242455"/>
          <a:ext cx="3485891" cy="1749136"/>
        </a:xfrm>
        <a:prstGeom prst="rect">
          <a:avLst/>
        </a:prstGeom>
      </xdr:spPr>
    </xdr:pic>
    <xdr:clientData/>
  </xdr:twoCellAnchor>
  <xdr:twoCellAnchor editAs="oneCell">
    <xdr:from>
      <xdr:col>16</xdr:col>
      <xdr:colOff>865909</xdr:colOff>
      <xdr:row>53</xdr:row>
      <xdr:rowOff>103908</xdr:rowOff>
    </xdr:from>
    <xdr:to>
      <xdr:col>18</xdr:col>
      <xdr:colOff>1351425</xdr:colOff>
      <xdr:row>59</xdr:row>
      <xdr:rowOff>190499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C6EDE44A-7951-4E21-8975-7C5F17171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20659" y="17915658"/>
          <a:ext cx="3485891" cy="1801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Colores Promotu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5C3DE"/>
      </a:accent1>
      <a:accent2>
        <a:srgbClr val="FF7A52"/>
      </a:accent2>
      <a:accent3>
        <a:srgbClr val="C4D600"/>
      </a:accent3>
      <a:accent4>
        <a:srgbClr val="00A9E0"/>
      </a:accent4>
      <a:accent5>
        <a:srgbClr val="FF533F"/>
      </a:accent5>
      <a:accent6>
        <a:srgbClr val="78BE20"/>
      </a:accent6>
      <a:hlink>
        <a:srgbClr val="78BE20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0:AC100"/>
  <sheetViews>
    <sheetView tabSelected="1" view="pageBreakPreview" topLeftCell="A16" zoomScale="55" zoomScaleNormal="55" zoomScaleSheetLayoutView="55" zoomScalePageLayoutView="55" workbookViewId="0">
      <selection activeCell="V51" sqref="V51"/>
    </sheetView>
  </sheetViews>
  <sheetFormatPr baseColWidth="10" defaultColWidth="9.140625" defaultRowHeight="15" x14ac:dyDescent="0.25"/>
  <cols>
    <col min="1" max="1" width="1" style="4" customWidth="1"/>
    <col min="2" max="2" width="3.5703125" style="4" customWidth="1"/>
    <col min="3" max="3" width="45.42578125" style="4" customWidth="1"/>
    <col min="4" max="4" width="21.85546875" style="4" customWidth="1"/>
    <col min="5" max="5" width="14.28515625" style="4" customWidth="1"/>
    <col min="6" max="6" width="18.7109375" style="4" customWidth="1"/>
    <col min="7" max="7" width="15.85546875" style="4" customWidth="1"/>
    <col min="8" max="8" width="16.28515625" style="4" customWidth="1"/>
    <col min="9" max="9" width="19" style="4" customWidth="1"/>
    <col min="10" max="10" width="17.5703125" style="4" customWidth="1"/>
    <col min="11" max="11" width="14.5703125" style="4" customWidth="1"/>
    <col min="12" max="12" width="15.42578125" style="4" customWidth="1"/>
    <col min="13" max="13" width="22.7109375" style="4" customWidth="1"/>
    <col min="14" max="14" width="19.5703125" style="4" customWidth="1"/>
    <col min="15" max="15" width="23.42578125" style="4" customWidth="1"/>
    <col min="16" max="16" width="15" style="4" customWidth="1"/>
    <col min="17" max="17" width="32.42578125" style="4" customWidth="1"/>
    <col min="18" max="18" width="12.42578125" style="4" customWidth="1"/>
    <col min="19" max="19" width="22" style="4" customWidth="1"/>
    <col min="20" max="20" width="1.28515625" style="4" customWidth="1"/>
    <col min="21" max="23" width="12.7109375" style="4" customWidth="1"/>
    <col min="24" max="24" width="57.28515625" style="4" bestFit="1" customWidth="1"/>
    <col min="25" max="25" width="29.85546875" style="4" bestFit="1" customWidth="1"/>
    <col min="26" max="26" width="19.140625" style="4" bestFit="1" customWidth="1"/>
    <col min="27" max="27" width="17.28515625" style="4" bestFit="1" customWidth="1"/>
    <col min="28" max="28" width="39.140625" style="4" bestFit="1" customWidth="1"/>
    <col min="29" max="29" width="9.140625" style="4"/>
    <col min="30" max="30" width="9.140625" style="4" customWidth="1"/>
    <col min="31" max="16384" width="9.140625" style="4"/>
  </cols>
  <sheetData>
    <row r="10" spans="1:19" ht="49.5" customHeight="1" x14ac:dyDescent="0.25"/>
    <row r="11" spans="1:19" ht="36" x14ac:dyDescent="0.55000000000000004">
      <c r="C11" s="46" t="s">
        <v>43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33.75" customHeight="1" x14ac:dyDescent="0.5">
      <c r="C12" s="11"/>
      <c r="I12" s="7"/>
    </row>
    <row r="13" spans="1:19" ht="36" customHeight="1" thickBot="1" x14ac:dyDescent="0.3">
      <c r="B13" s="5"/>
      <c r="C13" s="73" t="s">
        <v>38</v>
      </c>
      <c r="D13" s="145" t="s">
        <v>48</v>
      </c>
      <c r="E13" s="145"/>
      <c r="F13" s="145"/>
      <c r="G13" s="145"/>
      <c r="H13" s="145"/>
      <c r="I13" s="146"/>
      <c r="J13" s="111" t="s">
        <v>55</v>
      </c>
      <c r="K13" s="145" t="s">
        <v>56</v>
      </c>
      <c r="L13" s="145"/>
      <c r="M13" s="146"/>
      <c r="N13" s="145" t="s">
        <v>60</v>
      </c>
      <c r="O13" s="145"/>
      <c r="P13" s="145"/>
      <c r="Q13" s="146"/>
      <c r="R13" s="81" t="s">
        <v>7</v>
      </c>
      <c r="S13" s="74" t="s">
        <v>65</v>
      </c>
    </row>
    <row r="14" spans="1:19" ht="39.75" customHeight="1" x14ac:dyDescent="0.25">
      <c r="B14" s="5"/>
      <c r="C14" s="68" t="s">
        <v>39</v>
      </c>
      <c r="D14" s="47" t="s">
        <v>49</v>
      </c>
      <c r="E14" s="47" t="s">
        <v>50</v>
      </c>
      <c r="F14" s="48" t="s">
        <v>51</v>
      </c>
      <c r="G14" s="47" t="s">
        <v>52</v>
      </c>
      <c r="H14" s="49" t="s">
        <v>53</v>
      </c>
      <c r="I14" s="106" t="s">
        <v>54</v>
      </c>
      <c r="J14" s="112" t="s">
        <v>55</v>
      </c>
      <c r="K14" s="49" t="s">
        <v>57</v>
      </c>
      <c r="L14" s="50" t="s">
        <v>58</v>
      </c>
      <c r="M14" s="106" t="s">
        <v>59</v>
      </c>
      <c r="N14" s="51" t="s">
        <v>61</v>
      </c>
      <c r="O14" s="51" t="s">
        <v>62</v>
      </c>
      <c r="P14" s="51" t="s">
        <v>63</v>
      </c>
      <c r="Q14" s="117" t="s">
        <v>64</v>
      </c>
      <c r="R14" s="82"/>
      <c r="S14" s="55"/>
    </row>
    <row r="15" spans="1:19" ht="27.75" customHeight="1" x14ac:dyDescent="0.35">
      <c r="A15" s="148" t="s">
        <v>103</v>
      </c>
      <c r="B15" s="148"/>
      <c r="C15" s="69" t="s">
        <v>24</v>
      </c>
      <c r="D15" s="31">
        <f>+'Datos LPA'!X15</f>
        <v>68431</v>
      </c>
      <c r="E15" s="31">
        <f>+'Datos LPA'!Y15</f>
        <v>120133</v>
      </c>
      <c r="F15" s="31">
        <f>+'Datos LPA'!Z15</f>
        <v>63614</v>
      </c>
      <c r="G15" s="31">
        <f>+'Datos LPA'!AA15</f>
        <v>232390</v>
      </c>
      <c r="H15" s="31">
        <f>+'Datos LPA'!AB15</f>
        <v>219916</v>
      </c>
      <c r="I15" s="129">
        <f>+'Datos LPA'!AC15</f>
        <v>139439</v>
      </c>
      <c r="J15" s="134">
        <f>+'Datos LPA'!AE15</f>
        <v>161324</v>
      </c>
      <c r="K15" s="31">
        <f>+'Datos LPA'!AG15</f>
        <v>341430</v>
      </c>
      <c r="L15" s="31">
        <f>+'Datos LPA'!AH15</f>
        <v>129771</v>
      </c>
      <c r="M15" s="129">
        <f>+'Datos LPA'!AI15</f>
        <v>214900</v>
      </c>
      <c r="N15" s="31">
        <f>+'Datos LPA'!AK15</f>
        <v>1071820</v>
      </c>
      <c r="O15" s="31">
        <f>+'Datos LPA'!AL15</f>
        <v>31064</v>
      </c>
      <c r="P15" s="31">
        <f>+'Datos LPA'!AM15</f>
        <v>128175</v>
      </c>
      <c r="Q15" s="129">
        <f>+'Datos LPA'!AN15</f>
        <v>97223</v>
      </c>
      <c r="R15" s="140">
        <f>+'Datos LPA'!AO15</f>
        <v>98808</v>
      </c>
      <c r="S15" s="52">
        <f>+'Datos LPA'!V15</f>
        <v>3118438</v>
      </c>
    </row>
    <row r="16" spans="1:19" ht="27.95" customHeight="1" x14ac:dyDescent="0.35">
      <c r="A16" s="148"/>
      <c r="B16" s="148"/>
      <c r="C16" s="70" t="s">
        <v>6</v>
      </c>
      <c r="D16" s="32">
        <f>+'Datos LPA'!BL15</f>
        <v>22503</v>
      </c>
      <c r="E16" s="32">
        <f>+'Datos LPA'!BM15</f>
        <v>49031</v>
      </c>
      <c r="F16" s="32">
        <f>+'Datos LPA'!BN15</f>
        <v>8540</v>
      </c>
      <c r="G16" s="32">
        <f>+'Datos LPA'!BO15</f>
        <v>88948</v>
      </c>
      <c r="H16" s="32">
        <f>+'Datos LPA'!BP15</f>
        <v>71881</v>
      </c>
      <c r="I16" s="130">
        <f>+'Datos LPA'!BQ15</f>
        <v>26730</v>
      </c>
      <c r="J16" s="135">
        <f>+'Datos LPA'!BS15</f>
        <v>14069</v>
      </c>
      <c r="K16" s="32">
        <f>+'Datos LPA'!BU15</f>
        <v>55190</v>
      </c>
      <c r="L16" s="32">
        <f>+'Datos LPA'!BV15</f>
        <v>42129</v>
      </c>
      <c r="M16" s="130">
        <f>+'Datos LPA'!BW15</f>
        <v>53012</v>
      </c>
      <c r="N16" s="32">
        <f>+'Datos LPA'!BY15</f>
        <v>196339</v>
      </c>
      <c r="O16" s="32">
        <f>+'Datos LPA'!BZ15</f>
        <v>2927</v>
      </c>
      <c r="P16" s="32">
        <f>+'Datos LPA'!CA15</f>
        <v>25862</v>
      </c>
      <c r="Q16" s="130">
        <f>+'Datos LPA'!CB15</f>
        <v>22179</v>
      </c>
      <c r="R16" s="141">
        <f>+'Datos LPA'!CC15</f>
        <v>19978</v>
      </c>
      <c r="S16" s="53">
        <f>+'Datos LPA'!BJ15</f>
        <v>699318</v>
      </c>
    </row>
    <row r="17" spans="1:24" ht="27.95" customHeight="1" x14ac:dyDescent="0.35">
      <c r="A17" s="148"/>
      <c r="B17" s="148"/>
      <c r="C17" s="70" t="s">
        <v>5</v>
      </c>
      <c r="D17" s="32">
        <f>+'Datos LPA'!AR15</f>
        <v>10075</v>
      </c>
      <c r="E17" s="32">
        <f>+'Datos LPA'!AS15</f>
        <v>12653</v>
      </c>
      <c r="F17" s="32">
        <f>+'Datos LPA'!AT15</f>
        <v>9418</v>
      </c>
      <c r="G17" s="32">
        <f>+'Datos LPA'!AU15</f>
        <v>10968</v>
      </c>
      <c r="H17" s="32">
        <f>+'Datos LPA'!AV15</f>
        <v>2453</v>
      </c>
      <c r="I17" s="130">
        <f>+'Datos LPA'!AW15</f>
        <v>10808</v>
      </c>
      <c r="J17" s="135">
        <f>+'Datos LPA'!AY15</f>
        <v>24904</v>
      </c>
      <c r="K17" s="32">
        <f>+'Datos LPA'!BA15</f>
        <v>141625</v>
      </c>
      <c r="L17" s="32">
        <f>+'Datos LPA'!BB15</f>
        <v>30161</v>
      </c>
      <c r="M17" s="130">
        <f>+'Datos LPA'!BC15</f>
        <v>50471</v>
      </c>
      <c r="N17" s="32">
        <f>+'Datos LPA'!BE15</f>
        <v>346799</v>
      </c>
      <c r="O17" s="32">
        <f>+'Datos LPA'!BF15</f>
        <v>5539</v>
      </c>
      <c r="P17" s="32">
        <f>+'Datos LPA'!BG15</f>
        <v>43294</v>
      </c>
      <c r="Q17" s="130">
        <f>+'Datos LPA'!BH15</f>
        <v>8070</v>
      </c>
      <c r="R17" s="141">
        <f>+'Datos LPA'!BI15</f>
        <v>19153</v>
      </c>
      <c r="S17" s="53">
        <f>+'Datos LPA'!AP15</f>
        <v>726391</v>
      </c>
    </row>
    <row r="18" spans="1:24" ht="27.95" customHeight="1" x14ac:dyDescent="0.35">
      <c r="A18" s="148"/>
      <c r="B18" s="148"/>
      <c r="C18" s="70" t="s">
        <v>42</v>
      </c>
      <c r="D18" s="32">
        <f>+D15-D16-D17</f>
        <v>35853</v>
      </c>
      <c r="E18" s="32">
        <f t="shared" ref="E18:S18" si="0">+E15-E16-E17</f>
        <v>58449</v>
      </c>
      <c r="F18" s="32">
        <f t="shared" si="0"/>
        <v>45656</v>
      </c>
      <c r="G18" s="32">
        <f t="shared" si="0"/>
        <v>132474</v>
      </c>
      <c r="H18" s="32">
        <f t="shared" si="0"/>
        <v>145582</v>
      </c>
      <c r="I18" s="130">
        <f t="shared" si="0"/>
        <v>101901</v>
      </c>
      <c r="J18" s="135">
        <f t="shared" si="0"/>
        <v>122351</v>
      </c>
      <c r="K18" s="32">
        <f t="shared" si="0"/>
        <v>144615</v>
      </c>
      <c r="L18" s="32">
        <f t="shared" si="0"/>
        <v>57481</v>
      </c>
      <c r="M18" s="130">
        <f t="shared" si="0"/>
        <v>111417</v>
      </c>
      <c r="N18" s="32">
        <f t="shared" si="0"/>
        <v>528682</v>
      </c>
      <c r="O18" s="32">
        <f t="shared" si="0"/>
        <v>22598</v>
      </c>
      <c r="P18" s="32">
        <f t="shared" si="0"/>
        <v>59019</v>
      </c>
      <c r="Q18" s="130">
        <f t="shared" si="0"/>
        <v>66974</v>
      </c>
      <c r="R18" s="141">
        <f t="shared" si="0"/>
        <v>59677</v>
      </c>
      <c r="S18" s="53">
        <f t="shared" si="0"/>
        <v>1692729</v>
      </c>
      <c r="T18" s="5"/>
    </row>
    <row r="19" spans="1:24" ht="27.95" customHeight="1" x14ac:dyDescent="0.35">
      <c r="A19" s="148"/>
      <c r="B19" s="148"/>
      <c r="C19" s="71" t="s">
        <v>1</v>
      </c>
      <c r="D19" s="31">
        <f>+'Datos LPA'!CF15</f>
        <v>21635</v>
      </c>
      <c r="E19" s="31">
        <f>+'Datos LPA'!CG15</f>
        <v>16130</v>
      </c>
      <c r="F19" s="31">
        <f>+'Datos LPA'!CH15</f>
        <v>8929</v>
      </c>
      <c r="G19" s="31">
        <f>+'Datos LPA'!CI15</f>
        <v>45813</v>
      </c>
      <c r="H19" s="31">
        <f>+'Datos LPA'!CJ15</f>
        <v>56120</v>
      </c>
      <c r="I19" s="129">
        <f>+'Datos LPA'!CK15</f>
        <v>30485</v>
      </c>
      <c r="J19" s="134">
        <f>+'Datos LPA'!CM15</f>
        <v>163695</v>
      </c>
      <c r="K19" s="31">
        <f>+'Datos LPA'!CO15</f>
        <v>52570</v>
      </c>
      <c r="L19" s="31">
        <f>+'Datos LPA'!CP15</f>
        <v>42302</v>
      </c>
      <c r="M19" s="129">
        <f>+'Datos LPA'!CQ15</f>
        <v>63423</v>
      </c>
      <c r="N19" s="31">
        <f>+'Datos LPA'!CS15</f>
        <v>266860</v>
      </c>
      <c r="O19" s="31">
        <f>+'Datos LPA'!CT15</f>
        <v>9993</v>
      </c>
      <c r="P19" s="31">
        <f>+'Datos LPA'!CU15</f>
        <v>43184</v>
      </c>
      <c r="Q19" s="129">
        <f>+'Datos LPA'!CV15</f>
        <v>28410</v>
      </c>
      <c r="R19" s="140">
        <f>+'Datos LPA'!CW15</f>
        <v>97376</v>
      </c>
      <c r="S19" s="52">
        <f>+'Datos LPA'!CD15</f>
        <v>946925</v>
      </c>
    </row>
    <row r="20" spans="1:24" ht="27.95" customHeight="1" x14ac:dyDescent="0.35">
      <c r="A20" s="148"/>
      <c r="B20" s="148"/>
      <c r="C20" s="70" t="s">
        <v>40</v>
      </c>
      <c r="D20" s="33">
        <f>+D19-D21</f>
        <v>14065</v>
      </c>
      <c r="E20" s="33">
        <f t="shared" ref="E20:S20" si="1">+E19-E21</f>
        <v>3067</v>
      </c>
      <c r="F20" s="33">
        <f t="shared" si="1"/>
        <v>2877</v>
      </c>
      <c r="G20" s="33">
        <f t="shared" si="1"/>
        <v>13314</v>
      </c>
      <c r="H20" s="33">
        <f t="shared" si="1"/>
        <v>10377</v>
      </c>
      <c r="I20" s="131">
        <f t="shared" si="1"/>
        <v>2729</v>
      </c>
      <c r="J20" s="136">
        <f t="shared" si="1"/>
        <v>90620</v>
      </c>
      <c r="K20" s="33">
        <f t="shared" si="1"/>
        <v>32220</v>
      </c>
      <c r="L20" s="33">
        <f t="shared" si="1"/>
        <v>16467</v>
      </c>
      <c r="M20" s="131">
        <f t="shared" si="1"/>
        <v>29427</v>
      </c>
      <c r="N20" s="33">
        <f t="shared" si="1"/>
        <v>129739</v>
      </c>
      <c r="O20" s="33">
        <f t="shared" si="1"/>
        <v>5592</v>
      </c>
      <c r="P20" s="33">
        <f t="shared" si="1"/>
        <v>17402</v>
      </c>
      <c r="Q20" s="131">
        <f t="shared" si="1"/>
        <v>7473</v>
      </c>
      <c r="R20" s="142">
        <f t="shared" si="1"/>
        <v>50371</v>
      </c>
      <c r="S20" s="54">
        <f t="shared" si="1"/>
        <v>425740</v>
      </c>
    </row>
    <row r="21" spans="1:24" ht="27.95" customHeight="1" thickBot="1" x14ac:dyDescent="0.4">
      <c r="A21" s="148"/>
      <c r="B21" s="148"/>
      <c r="C21" s="75" t="s">
        <v>41</v>
      </c>
      <c r="D21" s="76">
        <f>+'Datos LPA'!CZ15</f>
        <v>7570</v>
      </c>
      <c r="E21" s="76">
        <f>+'Datos LPA'!DA15</f>
        <v>13063</v>
      </c>
      <c r="F21" s="76">
        <f>+'Datos LPA'!DB15</f>
        <v>6052</v>
      </c>
      <c r="G21" s="76">
        <f>+'Datos LPA'!DC15</f>
        <v>32499</v>
      </c>
      <c r="H21" s="76">
        <f>+'Datos LPA'!DD15</f>
        <v>45743</v>
      </c>
      <c r="I21" s="132">
        <f>+'Datos LPA'!DE15</f>
        <v>27756</v>
      </c>
      <c r="J21" s="137">
        <f>+'Datos LPA'!DG15</f>
        <v>73075</v>
      </c>
      <c r="K21" s="77">
        <f>+'Datos LPA'!DI15</f>
        <v>20350</v>
      </c>
      <c r="L21" s="77">
        <f>+'Datos LPA'!DJ15</f>
        <v>25835</v>
      </c>
      <c r="M21" s="139">
        <f>+'Datos LPA'!DK15</f>
        <v>33996</v>
      </c>
      <c r="N21" s="77">
        <f>+'Datos LPA'!DM15</f>
        <v>137121</v>
      </c>
      <c r="O21" s="77">
        <f>+'Datos LPA'!DN15</f>
        <v>4401</v>
      </c>
      <c r="P21" s="77">
        <f>+'Datos LPA'!DO15</f>
        <v>25782</v>
      </c>
      <c r="Q21" s="139">
        <f>+'Datos LPA'!DP15</f>
        <v>20937</v>
      </c>
      <c r="R21" s="143">
        <f>+'Datos LPA'!DQ15</f>
        <v>47005</v>
      </c>
      <c r="S21" s="78">
        <f>+'Datos LPA'!CX15</f>
        <v>521185</v>
      </c>
    </row>
    <row r="22" spans="1:24" ht="27.95" customHeight="1" x14ac:dyDescent="0.35">
      <c r="B22" s="56"/>
      <c r="C22" s="72" t="s">
        <v>10</v>
      </c>
      <c r="D22" s="52">
        <f>+'Datos LPA'!D15</f>
        <v>90066</v>
      </c>
      <c r="E22" s="52">
        <f>+'Datos LPA'!E15</f>
        <v>136263</v>
      </c>
      <c r="F22" s="52">
        <f>+'Datos LPA'!F15</f>
        <v>72543</v>
      </c>
      <c r="G22" s="52">
        <f>+'Datos LPA'!G15</f>
        <v>278203</v>
      </c>
      <c r="H22" s="52">
        <f>+'Datos LPA'!H15</f>
        <v>276036</v>
      </c>
      <c r="I22" s="133">
        <f>+'Datos LPA'!I15</f>
        <v>169924</v>
      </c>
      <c r="J22" s="138">
        <f>+'Datos LPA'!K15</f>
        <v>325019</v>
      </c>
      <c r="K22" s="52">
        <f>+'Datos LPA'!M15</f>
        <v>394000</v>
      </c>
      <c r="L22" s="52">
        <f>+'Datos LPA'!N15</f>
        <v>172073</v>
      </c>
      <c r="M22" s="133">
        <f>+'Datos LPA'!O15</f>
        <v>278323</v>
      </c>
      <c r="N22" s="52">
        <f>+'Datos LPA'!Q15</f>
        <v>1338680</v>
      </c>
      <c r="O22" s="52">
        <f>+'Datos LPA'!R15</f>
        <v>41057</v>
      </c>
      <c r="P22" s="52">
        <f>+'Datos LPA'!S15</f>
        <v>171359</v>
      </c>
      <c r="Q22" s="133">
        <f>+'Datos LPA'!T15</f>
        <v>125633</v>
      </c>
      <c r="R22" s="144">
        <f>+'Datos LPA'!U15</f>
        <v>196184</v>
      </c>
      <c r="S22" s="52">
        <f>+'Datos LPA'!B15</f>
        <v>4065363</v>
      </c>
      <c r="X22"/>
    </row>
    <row r="23" spans="1:24" ht="36" customHeight="1" x14ac:dyDescent="0.3">
      <c r="B23" s="5"/>
      <c r="D23" s="9"/>
      <c r="E23" s="9"/>
      <c r="F23" s="9"/>
      <c r="G23" s="6"/>
      <c r="H23" s="9"/>
      <c r="I23" s="8"/>
      <c r="J23" s="5"/>
      <c r="X23"/>
    </row>
    <row r="24" spans="1:24" ht="36" customHeight="1" thickBot="1" x14ac:dyDescent="0.3">
      <c r="C24" s="73" t="s">
        <v>38</v>
      </c>
      <c r="D24" s="145" t="s">
        <v>48</v>
      </c>
      <c r="E24" s="145"/>
      <c r="F24" s="145"/>
      <c r="G24" s="145"/>
      <c r="H24" s="145"/>
      <c r="I24" s="146"/>
      <c r="J24" s="123" t="s">
        <v>55</v>
      </c>
      <c r="K24" s="145" t="s">
        <v>56</v>
      </c>
      <c r="L24" s="145"/>
      <c r="M24" s="146"/>
      <c r="N24" s="145" t="s">
        <v>60</v>
      </c>
      <c r="O24" s="145"/>
      <c r="P24" s="145"/>
      <c r="Q24" s="146"/>
      <c r="R24" s="81" t="s">
        <v>7</v>
      </c>
      <c r="S24" s="74" t="s">
        <v>65</v>
      </c>
      <c r="X24"/>
    </row>
    <row r="25" spans="1:24" ht="39.75" customHeight="1" x14ac:dyDescent="0.25">
      <c r="C25" s="68" t="s">
        <v>39</v>
      </c>
      <c r="D25" s="47" t="s">
        <v>49</v>
      </c>
      <c r="E25" s="47" t="s">
        <v>50</v>
      </c>
      <c r="F25" s="48" t="s">
        <v>51</v>
      </c>
      <c r="G25" s="47" t="s">
        <v>52</v>
      </c>
      <c r="H25" s="49" t="s">
        <v>53</v>
      </c>
      <c r="I25" s="106" t="s">
        <v>54</v>
      </c>
      <c r="J25" s="122" t="s">
        <v>55</v>
      </c>
      <c r="K25" s="49" t="s">
        <v>57</v>
      </c>
      <c r="L25" s="50" t="s">
        <v>58</v>
      </c>
      <c r="M25" s="106" t="s">
        <v>59</v>
      </c>
      <c r="N25" s="51" t="s">
        <v>61</v>
      </c>
      <c r="O25" s="51" t="s">
        <v>62</v>
      </c>
      <c r="P25" s="51" t="s">
        <v>63</v>
      </c>
      <c r="Q25" s="117" t="s">
        <v>64</v>
      </c>
      <c r="R25" s="82"/>
      <c r="S25" s="55"/>
      <c r="X25"/>
    </row>
    <row r="26" spans="1:24" ht="27.95" customHeight="1" x14ac:dyDescent="0.35">
      <c r="B26" s="148" t="s">
        <v>103</v>
      </c>
      <c r="C26" s="69" t="s">
        <v>24</v>
      </c>
      <c r="D26" s="35">
        <f>+D15/$D$22</f>
        <v>0.75978726711522659</v>
      </c>
      <c r="E26" s="35">
        <f>+E15/$E$22</f>
        <v>0.88162597330162995</v>
      </c>
      <c r="F26" s="35">
        <f>+F15/$F$22</f>
        <v>0.87691438181492354</v>
      </c>
      <c r="G26" s="35">
        <f>+G15/$G$22</f>
        <v>0.83532528405516837</v>
      </c>
      <c r="H26" s="35">
        <f>+H15/$H$22</f>
        <v>0.79669318494689101</v>
      </c>
      <c r="I26" s="125">
        <f>+I15/$I$22</f>
        <v>0.82059626656622964</v>
      </c>
      <c r="J26" s="125">
        <f>+J15/$J$22</f>
        <v>0.49635252092954568</v>
      </c>
      <c r="K26" s="35">
        <f>+K15/$K$22</f>
        <v>0.86657360406091366</v>
      </c>
      <c r="L26" s="35">
        <f>+L15/$L$22</f>
        <v>0.75416247755313148</v>
      </c>
      <c r="M26" s="125">
        <f>+M15/$M$22</f>
        <v>0.77212447408227136</v>
      </c>
      <c r="N26" s="35">
        <f>+N15/$N$22</f>
        <v>0.80065437595243072</v>
      </c>
      <c r="O26" s="35">
        <f>+O15/$O$22</f>
        <v>0.75660666877755312</v>
      </c>
      <c r="P26" s="35">
        <f>+P15/$P$22</f>
        <v>0.74799105970506363</v>
      </c>
      <c r="Q26" s="125">
        <f>+Q15/$Q$22</f>
        <v>0.77386514689611807</v>
      </c>
      <c r="R26" s="83">
        <f>+R15/$R$22</f>
        <v>0.5036496350364964</v>
      </c>
      <c r="S26" s="58">
        <f>+S15/$S$22</f>
        <v>0.76707492049295478</v>
      </c>
      <c r="X26"/>
    </row>
    <row r="27" spans="1:24" ht="27.95" customHeight="1" x14ac:dyDescent="0.35">
      <c r="B27" s="148"/>
      <c r="C27" s="70" t="s">
        <v>6</v>
      </c>
      <c r="D27" s="36">
        <f t="shared" ref="D27:D33" si="2">+D16/$D$22</f>
        <v>0.24985010991939244</v>
      </c>
      <c r="E27" s="36">
        <f t="shared" ref="E27:E33" si="3">+E16/$E$22</f>
        <v>0.35982621841585755</v>
      </c>
      <c r="F27" s="36">
        <f t="shared" ref="F27:F33" si="4">+F16/$F$22</f>
        <v>0.11772328136415643</v>
      </c>
      <c r="G27" s="36">
        <f t="shared" ref="G27:G33" si="5">+G16/$G$22</f>
        <v>0.31972336746907831</v>
      </c>
      <c r="H27" s="36">
        <f t="shared" ref="H27:H33" si="6">+H16/$H$22</f>
        <v>0.26040444000057966</v>
      </c>
      <c r="I27" s="126">
        <f t="shared" ref="I27:I33" si="7">+I16/$I$22</f>
        <v>0.15730561898260398</v>
      </c>
      <c r="J27" s="126">
        <f t="shared" ref="J27:J33" si="8">+J16/$J$22</f>
        <v>4.3286700162144365E-2</v>
      </c>
      <c r="K27" s="36">
        <f t="shared" ref="K27:K33" si="9">+K16/$K$22</f>
        <v>0.14007614213197969</v>
      </c>
      <c r="L27" s="36">
        <f t="shared" ref="L27:L33" si="10">+L16/$L$22</f>
        <v>0.24483213519843322</v>
      </c>
      <c r="M27" s="126">
        <f t="shared" ref="M27:M33" si="11">+M16/$M$22</f>
        <v>0.19046934676616736</v>
      </c>
      <c r="N27" s="36">
        <f t="shared" ref="N27:N33" si="12">+N16/$N$22</f>
        <v>0.14666611886335792</v>
      </c>
      <c r="O27" s="36">
        <f t="shared" ref="O27:O33" si="13">+O16/$O$22</f>
        <v>7.1291131841098962E-2</v>
      </c>
      <c r="P27" s="36">
        <f t="shared" ref="P27:P33" si="14">+P16/$P$22</f>
        <v>0.15092291621683132</v>
      </c>
      <c r="Q27" s="126">
        <f t="shared" ref="Q27:Q33" si="15">+Q16/$Q$22</f>
        <v>0.17653801150971479</v>
      </c>
      <c r="R27" s="84">
        <f t="shared" ref="R27:R33" si="16">+R16/$R$22</f>
        <v>0.10183297312726827</v>
      </c>
      <c r="S27" s="59">
        <f t="shared" ref="S27:S33" si="17">+S16/$S$22</f>
        <v>0.17201858727006666</v>
      </c>
    </row>
    <row r="28" spans="1:24" ht="27.95" customHeight="1" x14ac:dyDescent="0.35">
      <c r="B28" s="148"/>
      <c r="C28" s="70" t="s">
        <v>5</v>
      </c>
      <c r="D28" s="36">
        <f t="shared" si="2"/>
        <v>0.11186241200897119</v>
      </c>
      <c r="E28" s="36">
        <f t="shared" si="3"/>
        <v>9.2857195276780935E-2</v>
      </c>
      <c r="F28" s="36">
        <f t="shared" si="4"/>
        <v>0.12982644776201702</v>
      </c>
      <c r="G28" s="36">
        <f t="shared" si="5"/>
        <v>3.9424449053389071E-2</v>
      </c>
      <c r="H28" s="36">
        <f t="shared" si="6"/>
        <v>8.8865220478488317E-3</v>
      </c>
      <c r="I28" s="126">
        <f t="shared" si="7"/>
        <v>6.3604905722558322E-2</v>
      </c>
      <c r="J28" s="126">
        <f t="shared" si="8"/>
        <v>7.6623212796790338E-2</v>
      </c>
      <c r="K28" s="36">
        <f t="shared" si="9"/>
        <v>0.35945431472081218</v>
      </c>
      <c r="L28" s="36">
        <f t="shared" si="10"/>
        <v>0.17528025895986005</v>
      </c>
      <c r="M28" s="126">
        <f t="shared" si="11"/>
        <v>0.18133966650258873</v>
      </c>
      <c r="N28" s="36">
        <f t="shared" si="12"/>
        <v>0.25906041772492305</v>
      </c>
      <c r="O28" s="36">
        <f t="shared" si="13"/>
        <v>0.13491000316632973</v>
      </c>
      <c r="P28" s="36">
        <f t="shared" si="14"/>
        <v>0.25265086747705112</v>
      </c>
      <c r="Q28" s="126">
        <f t="shared" si="15"/>
        <v>6.4234715401208287E-2</v>
      </c>
      <c r="R28" s="84">
        <f t="shared" si="16"/>
        <v>9.7627737226277378E-2</v>
      </c>
      <c r="S28" s="59">
        <f t="shared" si="17"/>
        <v>0.17867801719059281</v>
      </c>
    </row>
    <row r="29" spans="1:24" ht="27.95" customHeight="1" x14ac:dyDescent="0.35">
      <c r="B29" s="148"/>
      <c r="C29" s="70" t="s">
        <v>42</v>
      </c>
      <c r="D29" s="36">
        <f t="shared" si="2"/>
        <v>0.39807474518686298</v>
      </c>
      <c r="E29" s="36">
        <f t="shared" si="3"/>
        <v>0.42894255960899141</v>
      </c>
      <c r="F29" s="36">
        <f t="shared" si="4"/>
        <v>0.62936465268875008</v>
      </c>
      <c r="G29" s="36">
        <f t="shared" si="5"/>
        <v>0.47617746753270096</v>
      </c>
      <c r="H29" s="36">
        <f t="shared" si="6"/>
        <v>0.5274022228984625</v>
      </c>
      <c r="I29" s="126">
        <f t="shared" si="7"/>
        <v>0.59968574186106727</v>
      </c>
      <c r="J29" s="126">
        <f t="shared" si="8"/>
        <v>0.37644260797061097</v>
      </c>
      <c r="K29" s="36">
        <f t="shared" si="9"/>
        <v>0.36704314720812181</v>
      </c>
      <c r="L29" s="36">
        <f t="shared" si="10"/>
        <v>0.33405008339483822</v>
      </c>
      <c r="M29" s="126">
        <f t="shared" si="11"/>
        <v>0.40031546081351521</v>
      </c>
      <c r="N29" s="36">
        <f t="shared" si="12"/>
        <v>0.39492783936414977</v>
      </c>
      <c r="O29" s="36">
        <f t="shared" si="13"/>
        <v>0.55040553377012447</v>
      </c>
      <c r="P29" s="36">
        <f t="shared" si="14"/>
        <v>0.34441727601118122</v>
      </c>
      <c r="Q29" s="126">
        <f t="shared" si="15"/>
        <v>0.53309241998519497</v>
      </c>
      <c r="R29" s="84">
        <f t="shared" si="16"/>
        <v>0.30418892468295072</v>
      </c>
      <c r="S29" s="59">
        <f t="shared" si="17"/>
        <v>0.41637831603229525</v>
      </c>
      <c r="T29" s="5"/>
    </row>
    <row r="30" spans="1:24" ht="27.75" customHeight="1" x14ac:dyDescent="0.35">
      <c r="B30" s="148"/>
      <c r="C30" s="71" t="s">
        <v>1</v>
      </c>
      <c r="D30" s="35">
        <f t="shared" si="2"/>
        <v>0.24021273288477338</v>
      </c>
      <c r="E30" s="35">
        <f t="shared" si="3"/>
        <v>0.11837402669837006</v>
      </c>
      <c r="F30" s="35">
        <f t="shared" si="4"/>
        <v>0.12308561818507643</v>
      </c>
      <c r="G30" s="35">
        <f t="shared" si="5"/>
        <v>0.16467471594483166</v>
      </c>
      <c r="H30" s="35">
        <f t="shared" si="6"/>
        <v>0.20330681505310902</v>
      </c>
      <c r="I30" s="125">
        <f t="shared" si="7"/>
        <v>0.17940373343377039</v>
      </c>
      <c r="J30" s="125">
        <f t="shared" si="8"/>
        <v>0.50364747907045437</v>
      </c>
      <c r="K30" s="35">
        <f t="shared" si="9"/>
        <v>0.13342639593908628</v>
      </c>
      <c r="L30" s="35">
        <f t="shared" si="10"/>
        <v>0.24583752244686849</v>
      </c>
      <c r="M30" s="125">
        <f t="shared" si="11"/>
        <v>0.22787552591772869</v>
      </c>
      <c r="N30" s="35">
        <f t="shared" si="12"/>
        <v>0.19934562404756925</v>
      </c>
      <c r="O30" s="35">
        <f t="shared" si="13"/>
        <v>0.24339333122244683</v>
      </c>
      <c r="P30" s="35">
        <f t="shared" si="14"/>
        <v>0.25200894029493637</v>
      </c>
      <c r="Q30" s="125">
        <f t="shared" si="15"/>
        <v>0.22613485310388196</v>
      </c>
      <c r="R30" s="83">
        <f t="shared" si="16"/>
        <v>0.49635036496350365</v>
      </c>
      <c r="S30" s="58">
        <f t="shared" si="17"/>
        <v>0.23292507950704525</v>
      </c>
    </row>
    <row r="31" spans="1:24" ht="27.95" customHeight="1" x14ac:dyDescent="0.35">
      <c r="B31" s="148"/>
      <c r="C31" s="70" t="s">
        <v>40</v>
      </c>
      <c r="D31" s="36">
        <f t="shared" si="2"/>
        <v>0.15616325805520395</v>
      </c>
      <c r="E31" s="36">
        <f t="shared" si="3"/>
        <v>2.2507944196150091E-2</v>
      </c>
      <c r="F31" s="36">
        <f t="shared" si="4"/>
        <v>3.9659236590711716E-2</v>
      </c>
      <c r="G31" s="36">
        <f t="shared" si="5"/>
        <v>4.7857140289644613E-2</v>
      </c>
      <c r="H31" s="36">
        <f t="shared" si="6"/>
        <v>3.7592922662261441E-2</v>
      </c>
      <c r="I31" s="126">
        <f t="shared" si="7"/>
        <v>1.6060120995268472E-2</v>
      </c>
      <c r="J31" s="126">
        <f t="shared" si="8"/>
        <v>0.27881446930794818</v>
      </c>
      <c r="K31" s="36">
        <f t="shared" si="9"/>
        <v>8.1776649746192892E-2</v>
      </c>
      <c r="L31" s="36">
        <f t="shared" si="10"/>
        <v>9.5697756184875027E-2</v>
      </c>
      <c r="M31" s="126">
        <f t="shared" si="11"/>
        <v>0.10572967379627268</v>
      </c>
      <c r="N31" s="36">
        <f t="shared" si="12"/>
        <v>9.6915618370334952E-2</v>
      </c>
      <c r="O31" s="36">
        <f t="shared" si="13"/>
        <v>0.13620089144360278</v>
      </c>
      <c r="P31" s="36">
        <f t="shared" si="14"/>
        <v>0.10155288021055212</v>
      </c>
      <c r="Q31" s="126">
        <f t="shared" si="15"/>
        <v>5.948277920610031E-2</v>
      </c>
      <c r="R31" s="84">
        <f t="shared" si="16"/>
        <v>0.25675386371977327</v>
      </c>
      <c r="S31" s="59">
        <f t="shared" si="17"/>
        <v>0.10472373561721303</v>
      </c>
      <c r="T31" s="5"/>
    </row>
    <row r="32" spans="1:24" ht="27.95" customHeight="1" thickBot="1" x14ac:dyDescent="0.4">
      <c r="B32" s="148"/>
      <c r="C32" s="75" t="s">
        <v>41</v>
      </c>
      <c r="D32" s="79">
        <f t="shared" si="2"/>
        <v>8.4049474829569426E-2</v>
      </c>
      <c r="E32" s="79">
        <f t="shared" si="3"/>
        <v>9.5866082502219965E-2</v>
      </c>
      <c r="F32" s="79">
        <f t="shared" si="4"/>
        <v>8.3426381594364718E-2</v>
      </c>
      <c r="G32" s="79">
        <f t="shared" si="5"/>
        <v>0.11681757565518704</v>
      </c>
      <c r="H32" s="79">
        <f t="shared" si="6"/>
        <v>0.16571389239084758</v>
      </c>
      <c r="I32" s="127">
        <f t="shared" si="7"/>
        <v>0.16334361243850193</v>
      </c>
      <c r="J32" s="127">
        <f t="shared" si="8"/>
        <v>0.2248330097625062</v>
      </c>
      <c r="K32" s="79">
        <f t="shared" si="9"/>
        <v>5.1649746192893399E-2</v>
      </c>
      <c r="L32" s="79">
        <f t="shared" si="10"/>
        <v>0.15013976626199346</v>
      </c>
      <c r="M32" s="127">
        <f t="shared" si="11"/>
        <v>0.12214585212145601</v>
      </c>
      <c r="N32" s="79">
        <f t="shared" si="12"/>
        <v>0.10243000567723429</v>
      </c>
      <c r="O32" s="79">
        <f t="shared" si="13"/>
        <v>0.10719243977884405</v>
      </c>
      <c r="P32" s="79">
        <f t="shared" si="14"/>
        <v>0.15045606008438425</v>
      </c>
      <c r="Q32" s="127">
        <f t="shared" si="15"/>
        <v>0.16665207389778164</v>
      </c>
      <c r="R32" s="85">
        <f t="shared" si="16"/>
        <v>0.23959650124373039</v>
      </c>
      <c r="S32" s="80">
        <f t="shared" si="17"/>
        <v>0.12820134388983223</v>
      </c>
    </row>
    <row r="33" spans="1:29" ht="27.95" customHeight="1" x14ac:dyDescent="0.35">
      <c r="B33" s="56"/>
      <c r="C33" s="72" t="s">
        <v>10</v>
      </c>
      <c r="D33" s="57">
        <f t="shared" si="2"/>
        <v>1</v>
      </c>
      <c r="E33" s="57">
        <f t="shared" si="3"/>
        <v>1</v>
      </c>
      <c r="F33" s="57">
        <f t="shared" si="4"/>
        <v>1</v>
      </c>
      <c r="G33" s="57">
        <f t="shared" si="5"/>
        <v>1</v>
      </c>
      <c r="H33" s="57">
        <f t="shared" si="6"/>
        <v>1</v>
      </c>
      <c r="I33" s="128">
        <f t="shared" si="7"/>
        <v>1</v>
      </c>
      <c r="J33" s="128">
        <f t="shared" si="8"/>
        <v>1</v>
      </c>
      <c r="K33" s="57">
        <f t="shared" si="9"/>
        <v>1</v>
      </c>
      <c r="L33" s="57">
        <f t="shared" si="10"/>
        <v>1</v>
      </c>
      <c r="M33" s="128">
        <f t="shared" si="11"/>
        <v>1</v>
      </c>
      <c r="N33" s="57">
        <f t="shared" si="12"/>
        <v>1</v>
      </c>
      <c r="O33" s="57">
        <f t="shared" si="13"/>
        <v>1</v>
      </c>
      <c r="P33" s="57">
        <f t="shared" si="14"/>
        <v>1</v>
      </c>
      <c r="Q33" s="128">
        <f t="shared" si="15"/>
        <v>1</v>
      </c>
      <c r="R33" s="86">
        <f t="shared" si="16"/>
        <v>1</v>
      </c>
      <c r="S33" s="57">
        <f t="shared" si="17"/>
        <v>1</v>
      </c>
    </row>
    <row r="34" spans="1:29" ht="40.5" customHeight="1" x14ac:dyDescent="0.25">
      <c r="B34" s="5"/>
      <c r="G34" s="5"/>
      <c r="T34" s="10"/>
    </row>
    <row r="35" spans="1:29" x14ac:dyDescent="0.25">
      <c r="G35" s="5"/>
      <c r="T35" s="10"/>
    </row>
    <row r="36" spans="1:29" ht="19.5" x14ac:dyDescent="0.3">
      <c r="G36" s="5"/>
      <c r="X36" s="16" t="s">
        <v>28</v>
      </c>
      <c r="Y36" s="22" t="s">
        <v>48</v>
      </c>
      <c r="Z36" s="29" t="s">
        <v>55</v>
      </c>
      <c r="AA36" s="29" t="s">
        <v>56</v>
      </c>
      <c r="AB36" s="29" t="s">
        <v>60</v>
      </c>
      <c r="AC36" s="29"/>
    </row>
    <row r="37" spans="1:29" ht="22.5" customHeight="1" x14ac:dyDescent="0.3">
      <c r="G37" s="5"/>
      <c r="X37" s="17" t="s">
        <v>2</v>
      </c>
      <c r="Y37" s="23">
        <f>+SUM(D16:I16)</f>
        <v>267633</v>
      </c>
      <c r="Z37" s="23">
        <f>+J16</f>
        <v>14069</v>
      </c>
      <c r="AA37" s="23">
        <f>+SUM(K16:M16)</f>
        <v>150331</v>
      </c>
      <c r="AB37" s="23">
        <f>+SUM(N16:Q16)</f>
        <v>247307</v>
      </c>
    </row>
    <row r="38" spans="1:29" ht="22.5" customHeight="1" x14ac:dyDescent="0.3">
      <c r="G38" s="5"/>
      <c r="X38" s="17" t="s">
        <v>0</v>
      </c>
      <c r="Y38" s="23">
        <f>+SUM(D17:I17)</f>
        <v>56375</v>
      </c>
      <c r="Z38" s="23">
        <f>+SUM(J17)</f>
        <v>24904</v>
      </c>
      <c r="AA38" s="23">
        <f>+SUM(K17:M17)</f>
        <v>222257</v>
      </c>
      <c r="AB38" s="23">
        <f>+SUM(N17:Q17)</f>
        <v>403702</v>
      </c>
    </row>
    <row r="39" spans="1:29" ht="22.5" customHeight="1" x14ac:dyDescent="0.3">
      <c r="G39" s="5"/>
      <c r="X39" s="17" t="s">
        <v>25</v>
      </c>
      <c r="Y39" s="23">
        <f>+SUM(D20:I20)</f>
        <v>46429</v>
      </c>
      <c r="Z39" s="23">
        <f>+J20</f>
        <v>90620</v>
      </c>
      <c r="AA39" s="23">
        <f>+SUM(K20:M20)</f>
        <v>78114</v>
      </c>
      <c r="AB39" s="23">
        <f>+SUM(N20:Q20)</f>
        <v>160206</v>
      </c>
    </row>
    <row r="40" spans="1:29" ht="22.5" customHeight="1" x14ac:dyDescent="0.3">
      <c r="G40" s="5"/>
      <c r="X40" s="17" t="s">
        <v>8</v>
      </c>
      <c r="Y40" s="23">
        <f>+SUM(D21:I21)</f>
        <v>132683</v>
      </c>
      <c r="Z40" s="23">
        <f>+J21</f>
        <v>73075</v>
      </c>
      <c r="AA40" s="23">
        <f>+SUM(K21:M21)</f>
        <v>80181</v>
      </c>
      <c r="AB40" s="23">
        <f>+SUM(N21:Q21)</f>
        <v>188241</v>
      </c>
    </row>
    <row r="41" spans="1:29" ht="22.5" customHeight="1" x14ac:dyDescent="0.3">
      <c r="G41" s="5"/>
      <c r="X41" s="18" t="s">
        <v>3</v>
      </c>
      <c r="Y41" s="23">
        <f>+Y42-SUM(Y37:Y40)</f>
        <v>519915</v>
      </c>
      <c r="Z41" s="23">
        <f>+Z42-SUM(Z37:Z40)</f>
        <v>122351</v>
      </c>
      <c r="AA41" s="23">
        <f>+AA42-SUM(AA37:AA40)</f>
        <v>313513</v>
      </c>
      <c r="AB41" s="23">
        <f>+AB42-SUM(AB37:AB40)</f>
        <v>677273</v>
      </c>
    </row>
    <row r="42" spans="1:29" ht="18.75" x14ac:dyDescent="0.3">
      <c r="G42" s="5"/>
      <c r="X42" s="14" t="s">
        <v>10</v>
      </c>
      <c r="Y42" s="23">
        <f>+SUM(D22:I22)</f>
        <v>1023035</v>
      </c>
      <c r="Z42" s="23">
        <f>+J22</f>
        <v>325019</v>
      </c>
      <c r="AA42" s="23">
        <f>+SUM(K22:M22)</f>
        <v>844396</v>
      </c>
      <c r="AB42" s="23">
        <f>+SUM(N22:Q22)</f>
        <v>1676729</v>
      </c>
    </row>
    <row r="43" spans="1:29" ht="22.5" customHeight="1" x14ac:dyDescent="0.25">
      <c r="G43" s="5"/>
    </row>
    <row r="44" spans="1:29" ht="22.5" customHeight="1" x14ac:dyDescent="0.25">
      <c r="A44" s="5"/>
      <c r="B44" s="5"/>
      <c r="G44" s="5"/>
    </row>
    <row r="45" spans="1:29" ht="22.5" customHeight="1" x14ac:dyDescent="0.25">
      <c r="G45" s="5"/>
      <c r="X45" s="3"/>
    </row>
    <row r="46" spans="1:29" ht="22.5" customHeight="1" x14ac:dyDescent="0.3">
      <c r="G46" s="5"/>
      <c r="X46" s="16" t="s">
        <v>28</v>
      </c>
      <c r="Y46" s="22" t="s">
        <v>48</v>
      </c>
      <c r="Z46" s="29" t="s">
        <v>55</v>
      </c>
      <c r="AA46" s="29" t="s">
        <v>56</v>
      </c>
      <c r="AB46" s="29" t="s">
        <v>60</v>
      </c>
      <c r="AC46" s="29"/>
    </row>
    <row r="47" spans="1:29" ht="22.5" customHeight="1" x14ac:dyDescent="0.3">
      <c r="G47" s="5"/>
      <c r="X47" s="17" t="s">
        <v>2</v>
      </c>
      <c r="Y47" s="15">
        <f t="shared" ref="Y47:Y52" si="18">+Y37/$Y$42</f>
        <v>0.26160688539492782</v>
      </c>
      <c r="Z47" s="15">
        <f t="shared" ref="Z47:Z52" si="19">+Z37/$Z$42</f>
        <v>4.3286700162144365E-2</v>
      </c>
      <c r="AA47" s="15">
        <f t="shared" ref="AA47:AA52" si="20">+AA37/$AA$42</f>
        <v>0.17803376614763688</v>
      </c>
      <c r="AB47" s="15">
        <f t="shared" ref="AB47:AB52" si="21">+AB37/$AB$42</f>
        <v>0.14749372140638112</v>
      </c>
    </row>
    <row r="48" spans="1:29" ht="22.5" customHeight="1" x14ac:dyDescent="0.3">
      <c r="G48" s="5"/>
      <c r="X48" s="17" t="s">
        <v>0</v>
      </c>
      <c r="Y48" s="15">
        <f t="shared" si="18"/>
        <v>5.5105641546965643E-2</v>
      </c>
      <c r="Z48" s="15">
        <f t="shared" si="19"/>
        <v>7.6623212796790338E-2</v>
      </c>
      <c r="AA48" s="15">
        <f t="shared" si="20"/>
        <v>0.26321417912922374</v>
      </c>
      <c r="AB48" s="15">
        <f t="shared" si="21"/>
        <v>0.24076758975362147</v>
      </c>
    </row>
    <row r="49" spans="3:28" ht="21.75" customHeight="1" x14ac:dyDescent="0.3">
      <c r="G49" s="5"/>
      <c r="X49" s="17" t="s">
        <v>25</v>
      </c>
      <c r="Y49" s="15">
        <f t="shared" si="18"/>
        <v>4.5383589026768388E-2</v>
      </c>
      <c r="Z49" s="15">
        <f t="shared" si="19"/>
        <v>0.27881446930794818</v>
      </c>
      <c r="AA49" s="15">
        <f t="shared" si="20"/>
        <v>9.2508728132298115E-2</v>
      </c>
      <c r="AB49" s="15">
        <f t="shared" si="21"/>
        <v>9.5546746075245312E-2</v>
      </c>
    </row>
    <row r="50" spans="3:28" ht="21.75" customHeight="1" x14ac:dyDescent="0.3">
      <c r="G50" s="5"/>
      <c r="X50" s="17" t="s">
        <v>8</v>
      </c>
      <c r="Y50" s="15">
        <f t="shared" si="18"/>
        <v>0.12969546496454179</v>
      </c>
      <c r="Z50" s="15">
        <f t="shared" si="19"/>
        <v>0.2248330097625062</v>
      </c>
      <c r="AA50" s="15">
        <f t="shared" si="20"/>
        <v>9.4956631722556709E-2</v>
      </c>
      <c r="AB50" s="15">
        <f t="shared" si="21"/>
        <v>0.11226680041914942</v>
      </c>
    </row>
    <row r="51" spans="3:28" ht="21.75" customHeight="1" x14ac:dyDescent="0.3">
      <c r="G51" s="5"/>
      <c r="X51" s="18" t="s">
        <v>3</v>
      </c>
      <c r="Y51" s="15">
        <f t="shared" si="18"/>
        <v>0.50820841906679637</v>
      </c>
      <c r="Z51" s="15">
        <f t="shared" si="19"/>
        <v>0.37644260797061097</v>
      </c>
      <c r="AA51" s="15">
        <f t="shared" si="20"/>
        <v>0.37128669486828453</v>
      </c>
      <c r="AB51" s="15">
        <f t="shared" si="21"/>
        <v>0.40392514234560267</v>
      </c>
    </row>
    <row r="52" spans="3:28" ht="83.25" customHeight="1" x14ac:dyDescent="0.3">
      <c r="G52" s="5"/>
      <c r="X52" s="14" t="s">
        <v>10</v>
      </c>
      <c r="Y52" s="15">
        <f t="shared" si="18"/>
        <v>1</v>
      </c>
      <c r="Z52" s="15">
        <f t="shared" si="19"/>
        <v>1</v>
      </c>
      <c r="AA52" s="15">
        <f t="shared" si="20"/>
        <v>1</v>
      </c>
      <c r="AB52" s="15">
        <f t="shared" si="21"/>
        <v>1</v>
      </c>
    </row>
    <row r="53" spans="3:28" ht="21.75" customHeight="1" x14ac:dyDescent="0.25"/>
    <row r="54" spans="3:28" ht="21.75" customHeight="1" x14ac:dyDescent="0.25"/>
    <row r="55" spans="3:28" ht="21.75" customHeight="1" x14ac:dyDescent="0.25"/>
    <row r="56" spans="3:28" ht="21.75" customHeight="1" x14ac:dyDescent="0.25"/>
    <row r="57" spans="3:28" ht="21.75" customHeight="1" x14ac:dyDescent="0.25"/>
    <row r="58" spans="3:28" ht="21.75" customHeight="1" x14ac:dyDescent="0.25"/>
    <row r="59" spans="3:28" ht="21.75" customHeight="1" x14ac:dyDescent="0.25"/>
    <row r="60" spans="3:28" ht="43.5" customHeight="1" x14ac:dyDescent="0.25"/>
    <row r="61" spans="3:28" ht="21.75" customHeight="1" x14ac:dyDescent="0.25"/>
    <row r="62" spans="3:28" ht="36" x14ac:dyDescent="0.55000000000000004">
      <c r="C62" s="46" t="s">
        <v>19</v>
      </c>
    </row>
    <row r="63" spans="3:28" ht="27" customHeight="1" x14ac:dyDescent="0.5">
      <c r="C63" s="11"/>
    </row>
    <row r="64" spans="3:28" ht="27.75" customHeight="1" x14ac:dyDescent="0.5">
      <c r="C64" s="11"/>
    </row>
    <row r="65" spans="1:20" s="30" customFormat="1" ht="35.25" customHeight="1" thickBot="1" x14ac:dyDescent="0.3">
      <c r="C65" s="73" t="s">
        <v>38</v>
      </c>
      <c r="D65" s="145" t="s">
        <v>48</v>
      </c>
      <c r="E65" s="145"/>
      <c r="F65" s="145"/>
      <c r="G65" s="145"/>
      <c r="H65" s="145"/>
      <c r="I65" s="146"/>
      <c r="J65" s="111" t="s">
        <v>55</v>
      </c>
      <c r="K65" s="145" t="s">
        <v>56</v>
      </c>
      <c r="L65" s="145"/>
      <c r="M65" s="146"/>
      <c r="N65" s="145" t="s">
        <v>60</v>
      </c>
      <c r="O65" s="145"/>
      <c r="P65" s="145"/>
      <c r="Q65" s="146"/>
      <c r="R65" s="81" t="s">
        <v>7</v>
      </c>
      <c r="S65" s="74" t="s">
        <v>65</v>
      </c>
    </row>
    <row r="66" spans="1:20" ht="39" customHeight="1" x14ac:dyDescent="0.25">
      <c r="A66" s="5"/>
      <c r="B66" s="5"/>
      <c r="C66" s="68" t="s">
        <v>39</v>
      </c>
      <c r="D66" s="47" t="s">
        <v>49</v>
      </c>
      <c r="E66" s="47" t="s">
        <v>50</v>
      </c>
      <c r="F66" s="48" t="s">
        <v>51</v>
      </c>
      <c r="G66" s="47" t="s">
        <v>52</v>
      </c>
      <c r="H66" s="49" t="s">
        <v>53</v>
      </c>
      <c r="I66" s="106" t="s">
        <v>54</v>
      </c>
      <c r="J66" s="112" t="s">
        <v>55</v>
      </c>
      <c r="K66" s="49" t="s">
        <v>57</v>
      </c>
      <c r="L66" s="50" t="s">
        <v>58</v>
      </c>
      <c r="M66" s="106" t="s">
        <v>59</v>
      </c>
      <c r="N66" s="51" t="s">
        <v>61</v>
      </c>
      <c r="O66" s="51" t="s">
        <v>62</v>
      </c>
      <c r="P66" s="51" t="s">
        <v>63</v>
      </c>
      <c r="Q66" s="117" t="s">
        <v>64</v>
      </c>
      <c r="R66" s="82"/>
      <c r="S66" s="55"/>
    </row>
    <row r="67" spans="1:20" ht="29.25" customHeight="1" x14ac:dyDescent="0.4">
      <c r="B67" s="67"/>
      <c r="C67" s="87" t="s">
        <v>13</v>
      </c>
      <c r="D67" s="60"/>
      <c r="E67" s="60"/>
      <c r="F67" s="60"/>
      <c r="G67" s="60"/>
      <c r="H67" s="60"/>
      <c r="I67" s="107"/>
      <c r="J67" s="113"/>
      <c r="K67" s="60"/>
      <c r="L67" s="60"/>
      <c r="M67" s="107"/>
      <c r="N67" s="60"/>
      <c r="O67" s="60"/>
      <c r="P67" s="60"/>
      <c r="Q67" s="107"/>
      <c r="R67" s="97"/>
      <c r="S67" s="60"/>
      <c r="T67" s="5"/>
    </row>
    <row r="68" spans="1:20" ht="29.25" customHeight="1" x14ac:dyDescent="0.35">
      <c r="B68" s="147" t="s">
        <v>103</v>
      </c>
      <c r="C68" s="88" t="s">
        <v>24</v>
      </c>
      <c r="D68" s="61">
        <f>+'Datos LPA'!X30</f>
        <v>492261</v>
      </c>
      <c r="E68" s="61">
        <f>+'Datos LPA'!Y30</f>
        <v>965102</v>
      </c>
      <c r="F68" s="61">
        <f>+'Datos LPA'!Z30</f>
        <v>527350</v>
      </c>
      <c r="G68" s="61">
        <f>+'Datos LPA'!AA30</f>
        <v>1963395</v>
      </c>
      <c r="H68" s="61">
        <f>+'Datos LPA'!AB30</f>
        <v>2130107</v>
      </c>
      <c r="I68" s="108">
        <f>+'Datos LPA'!AC30</f>
        <v>1503013</v>
      </c>
      <c r="J68" s="114">
        <f>+'Datos LPA'!AE30</f>
        <v>844674</v>
      </c>
      <c r="K68" s="61">
        <f>+'Datos LPA'!AG30</f>
        <v>3111954</v>
      </c>
      <c r="L68" s="61">
        <f>+'Datos LPA'!AH30</f>
        <v>1177286</v>
      </c>
      <c r="M68" s="108">
        <f>+'Datos LPA'!AI30</f>
        <v>1987757</v>
      </c>
      <c r="N68" s="61">
        <f>+'Datos LPA'!AK30</f>
        <v>9939443</v>
      </c>
      <c r="O68" s="61">
        <f>+'Datos LPA'!AL30</f>
        <v>301712</v>
      </c>
      <c r="P68" s="61">
        <f>+'Datos LPA'!AM30</f>
        <v>1201773</v>
      </c>
      <c r="Q68" s="108">
        <f>+'Datos LPA'!AN30</f>
        <v>824221</v>
      </c>
      <c r="R68" s="98">
        <f>+'Datos LPA'!AO30</f>
        <v>433081</v>
      </c>
      <c r="S68" s="62">
        <f>+'Datos LPA'!V30</f>
        <v>27403129</v>
      </c>
    </row>
    <row r="69" spans="1:20" ht="29.25" customHeight="1" x14ac:dyDescent="0.35">
      <c r="B69" s="147"/>
      <c r="C69" s="89" t="s">
        <v>6</v>
      </c>
      <c r="D69" s="61">
        <f>+'Datos LPA'!BL30</f>
        <v>145044</v>
      </c>
      <c r="E69" s="61">
        <f>+'Datos LPA'!BM30</f>
        <v>381278</v>
      </c>
      <c r="F69" s="61">
        <f>+'Datos LPA'!BN30</f>
        <v>64891</v>
      </c>
      <c r="G69" s="61">
        <f>+'Datos LPA'!BO30</f>
        <v>740143</v>
      </c>
      <c r="H69" s="61">
        <f>+'Datos LPA'!BP30</f>
        <v>610056</v>
      </c>
      <c r="I69" s="108">
        <f>+'Datos LPA'!BQ30</f>
        <v>313090</v>
      </c>
      <c r="J69" s="114">
        <f>+'Datos LPA'!BS30</f>
        <v>69709</v>
      </c>
      <c r="K69" s="61">
        <f>+'Datos LPA'!BU30</f>
        <v>496300</v>
      </c>
      <c r="L69" s="61">
        <f>+'Datos LPA'!BV30</f>
        <v>359801</v>
      </c>
      <c r="M69" s="108">
        <f>+'Datos LPA'!BW30</f>
        <v>438117</v>
      </c>
      <c r="N69" s="61">
        <f>+'Datos LPA'!BY30</f>
        <v>1689073</v>
      </c>
      <c r="O69" s="61">
        <f>+'Datos LPA'!BZ30</f>
        <v>26299</v>
      </c>
      <c r="P69" s="61">
        <f>+'Datos LPA'!CA30</f>
        <v>204977</v>
      </c>
      <c r="Q69" s="108">
        <f>+'Datos LPA'!CB30</f>
        <v>188055</v>
      </c>
      <c r="R69" s="98">
        <f>+'Datos LPA'!CC30</f>
        <v>97388</v>
      </c>
      <c r="S69" s="62">
        <f>+'Datos LPA'!BJ30</f>
        <v>5824221</v>
      </c>
    </row>
    <row r="70" spans="1:20" ht="29.25" customHeight="1" x14ac:dyDescent="0.35">
      <c r="B70" s="147"/>
      <c r="C70" s="89" t="s">
        <v>5</v>
      </c>
      <c r="D70" s="61">
        <f>+'Datos LPA'!AR30</f>
        <v>86639</v>
      </c>
      <c r="E70" s="61">
        <f>+'Datos LPA'!AS30</f>
        <v>117800</v>
      </c>
      <c r="F70" s="61">
        <f>+'Datos LPA'!AT30</f>
        <v>77457</v>
      </c>
      <c r="G70" s="61">
        <f>+'Datos LPA'!AU30</f>
        <v>114050</v>
      </c>
      <c r="H70" s="61">
        <f>+'Datos LPA'!AV30</f>
        <v>18132</v>
      </c>
      <c r="I70" s="108">
        <f>+'Datos LPA'!AW30</f>
        <v>141044</v>
      </c>
      <c r="J70" s="114">
        <f>+'Datos LPA'!AY30</f>
        <v>138749</v>
      </c>
      <c r="K70" s="61">
        <f>+'Datos LPA'!BA30</f>
        <v>1258436</v>
      </c>
      <c r="L70" s="61">
        <f>+'Datos LPA'!BB30</f>
        <v>327176</v>
      </c>
      <c r="M70" s="108">
        <f>+'Datos LPA'!BC30</f>
        <v>538282</v>
      </c>
      <c r="N70" s="61">
        <f>+'Datos LPA'!BE30</f>
        <v>3527760</v>
      </c>
      <c r="O70" s="61">
        <f>+'Datos LPA'!BF30</f>
        <v>57169</v>
      </c>
      <c r="P70" s="61">
        <f>+'Datos LPA'!BG30</f>
        <v>489497</v>
      </c>
      <c r="Q70" s="108">
        <f>+'Datos LPA'!BH30</f>
        <v>87699</v>
      </c>
      <c r="R70" s="98">
        <f>+'Datos LPA'!BI30</f>
        <v>111422</v>
      </c>
      <c r="S70" s="62">
        <f>+'Datos LPA'!AP30</f>
        <v>7091312</v>
      </c>
    </row>
    <row r="71" spans="1:20" ht="29.25" customHeight="1" x14ac:dyDescent="0.35">
      <c r="B71" s="147"/>
      <c r="C71" s="89" t="s">
        <v>42</v>
      </c>
      <c r="D71" s="61">
        <f>+D68-D69-D70</f>
        <v>260578</v>
      </c>
      <c r="E71" s="61">
        <f t="shared" ref="E71:S71" si="22">+E68-E69-E70</f>
        <v>466024</v>
      </c>
      <c r="F71" s="61">
        <f t="shared" si="22"/>
        <v>385002</v>
      </c>
      <c r="G71" s="61">
        <f t="shared" si="22"/>
        <v>1109202</v>
      </c>
      <c r="H71" s="61">
        <f t="shared" si="22"/>
        <v>1501919</v>
      </c>
      <c r="I71" s="108">
        <f t="shared" si="22"/>
        <v>1048879</v>
      </c>
      <c r="J71" s="114">
        <f t="shared" si="22"/>
        <v>636216</v>
      </c>
      <c r="K71" s="61">
        <f t="shared" si="22"/>
        <v>1357218</v>
      </c>
      <c r="L71" s="61">
        <f t="shared" si="22"/>
        <v>490309</v>
      </c>
      <c r="M71" s="108">
        <f t="shared" si="22"/>
        <v>1011358</v>
      </c>
      <c r="N71" s="61">
        <f t="shared" si="22"/>
        <v>4722610</v>
      </c>
      <c r="O71" s="61">
        <f t="shared" si="22"/>
        <v>218244</v>
      </c>
      <c r="P71" s="61">
        <f t="shared" si="22"/>
        <v>507299</v>
      </c>
      <c r="Q71" s="108">
        <f t="shared" si="22"/>
        <v>548467</v>
      </c>
      <c r="R71" s="98">
        <f t="shared" si="22"/>
        <v>224271</v>
      </c>
      <c r="S71" s="62">
        <f t="shared" si="22"/>
        <v>14487596</v>
      </c>
    </row>
    <row r="72" spans="1:20" ht="29.25" customHeight="1" x14ac:dyDescent="0.35">
      <c r="B72" s="147"/>
      <c r="C72" s="90" t="s">
        <v>1</v>
      </c>
      <c r="D72" s="61">
        <f>+'Datos LPA'!CF30</f>
        <v>137810</v>
      </c>
      <c r="E72" s="61">
        <f>+'Datos LPA'!CG30</f>
        <v>67397</v>
      </c>
      <c r="F72" s="61">
        <f>+'Datos LPA'!CH30</f>
        <v>58526</v>
      </c>
      <c r="G72" s="61">
        <f>+'Datos LPA'!CI30</f>
        <v>246892</v>
      </c>
      <c r="H72" s="61">
        <f>+'Datos LPA'!CJ30</f>
        <v>376111</v>
      </c>
      <c r="I72" s="108">
        <f>+'Datos LPA'!CK30</f>
        <v>149070</v>
      </c>
      <c r="J72" s="114">
        <f>+'Datos LPA'!CM30</f>
        <v>476398</v>
      </c>
      <c r="K72" s="61">
        <f>+'Datos LPA'!CO30</f>
        <v>339337</v>
      </c>
      <c r="L72" s="61">
        <f>+'Datos LPA'!CP30</f>
        <v>247921</v>
      </c>
      <c r="M72" s="108">
        <f>+'Datos LPA'!CQ30</f>
        <v>354484</v>
      </c>
      <c r="N72" s="61">
        <f>+'Datos LPA'!CS30</f>
        <v>1527652</v>
      </c>
      <c r="O72" s="61">
        <f>+'Datos LPA'!CT30</f>
        <v>58360</v>
      </c>
      <c r="P72" s="61">
        <f>+'Datos LPA'!CU30</f>
        <v>206361</v>
      </c>
      <c r="Q72" s="108">
        <f>+'Datos LPA'!CV30</f>
        <v>123824</v>
      </c>
      <c r="R72" s="98">
        <f>+'Datos LPA'!CW30</f>
        <v>222940</v>
      </c>
      <c r="S72" s="62">
        <f>+'Datos LPA'!CD30</f>
        <v>4593083</v>
      </c>
    </row>
    <row r="73" spans="1:20" ht="29.25" customHeight="1" x14ac:dyDescent="0.35">
      <c r="B73" s="147"/>
      <c r="C73" s="89" t="s">
        <v>40</v>
      </c>
      <c r="D73" s="61">
        <f>+D72-D74</f>
        <v>90202</v>
      </c>
      <c r="E73" s="61">
        <f t="shared" ref="E73:S73" si="23">+E72-E74</f>
        <v>16780</v>
      </c>
      <c r="F73" s="61">
        <f t="shared" si="23"/>
        <v>18615</v>
      </c>
      <c r="G73" s="61">
        <f t="shared" si="23"/>
        <v>90689</v>
      </c>
      <c r="H73" s="61">
        <f t="shared" si="23"/>
        <v>79086</v>
      </c>
      <c r="I73" s="108">
        <f t="shared" si="23"/>
        <v>22678</v>
      </c>
      <c r="J73" s="114">
        <f t="shared" si="23"/>
        <v>296245</v>
      </c>
      <c r="K73" s="61">
        <f t="shared" si="23"/>
        <v>228003</v>
      </c>
      <c r="L73" s="61">
        <f t="shared" si="23"/>
        <v>113549</v>
      </c>
      <c r="M73" s="108">
        <f t="shared" si="23"/>
        <v>185144</v>
      </c>
      <c r="N73" s="61">
        <f t="shared" si="23"/>
        <v>866087</v>
      </c>
      <c r="O73" s="61">
        <f t="shared" si="23"/>
        <v>40115</v>
      </c>
      <c r="P73" s="61">
        <f t="shared" si="23"/>
        <v>91527</v>
      </c>
      <c r="Q73" s="108">
        <f t="shared" si="23"/>
        <v>54463</v>
      </c>
      <c r="R73" s="98">
        <f t="shared" si="23"/>
        <v>131704</v>
      </c>
      <c r="S73" s="62">
        <f t="shared" si="23"/>
        <v>2324887</v>
      </c>
    </row>
    <row r="74" spans="1:20" ht="29.25" customHeight="1" thickBot="1" x14ac:dyDescent="0.4">
      <c r="B74" s="147"/>
      <c r="C74" s="99" t="s">
        <v>41</v>
      </c>
      <c r="D74" s="103">
        <f>+'Datos LPA'!CZ30</f>
        <v>47608</v>
      </c>
      <c r="E74" s="103">
        <f>+'Datos LPA'!DA30</f>
        <v>50617</v>
      </c>
      <c r="F74" s="103">
        <f>+'Datos LPA'!DB30</f>
        <v>39911</v>
      </c>
      <c r="G74" s="103">
        <f>+'Datos LPA'!DC30</f>
        <v>156203</v>
      </c>
      <c r="H74" s="103">
        <f>+'Datos LPA'!DD30</f>
        <v>297025</v>
      </c>
      <c r="I74" s="109">
        <f>+'Datos LPA'!DE30</f>
        <v>126392</v>
      </c>
      <c r="J74" s="115">
        <f>+'Datos LPA'!DG30</f>
        <v>180153</v>
      </c>
      <c r="K74" s="103">
        <f>+'Datos LPA'!DI30</f>
        <v>111334</v>
      </c>
      <c r="L74" s="103">
        <f>+'Datos LPA'!DJ30</f>
        <v>134372</v>
      </c>
      <c r="M74" s="109">
        <f>+'Datos LPA'!DK30</f>
        <v>169340</v>
      </c>
      <c r="N74" s="103">
        <f>+'Datos LPA'!DM30</f>
        <v>661565</v>
      </c>
      <c r="O74" s="103">
        <f>+'Datos LPA'!DN30</f>
        <v>18245</v>
      </c>
      <c r="P74" s="103">
        <f>+'Datos LPA'!DO30</f>
        <v>114834</v>
      </c>
      <c r="Q74" s="109">
        <f>+'Datos LPA'!DP30</f>
        <v>69361</v>
      </c>
      <c r="R74" s="104">
        <f>+'Datos LPA'!DQ30</f>
        <v>91236</v>
      </c>
      <c r="S74" s="105">
        <f>+'Datos LPA'!CX30</f>
        <v>2268196</v>
      </c>
    </row>
    <row r="75" spans="1:20" ht="29.25" customHeight="1" x14ac:dyDescent="0.35">
      <c r="B75" s="63"/>
      <c r="C75" s="91" t="s">
        <v>10</v>
      </c>
      <c r="D75" s="62">
        <f>+'Datos LPA'!D30</f>
        <v>630071</v>
      </c>
      <c r="E75" s="62">
        <f>+'Datos LPA'!E30</f>
        <v>1032499</v>
      </c>
      <c r="F75" s="62">
        <f>+'Datos LPA'!F30</f>
        <v>585876</v>
      </c>
      <c r="G75" s="62">
        <f>+'Datos LPA'!G30</f>
        <v>2210287</v>
      </c>
      <c r="H75" s="62">
        <f>+'Datos LPA'!H30</f>
        <v>2506218</v>
      </c>
      <c r="I75" s="110">
        <f>+'Datos LPA'!I30</f>
        <v>1652083</v>
      </c>
      <c r="J75" s="116">
        <f>+'Datos LPA'!K30</f>
        <v>1321072</v>
      </c>
      <c r="K75" s="62">
        <f>+'Datos LPA'!M30</f>
        <v>3451291</v>
      </c>
      <c r="L75" s="62">
        <f>+'Datos LPA'!N30</f>
        <v>1425207</v>
      </c>
      <c r="M75" s="110">
        <f>+'Datos LPA'!O30</f>
        <v>2342241</v>
      </c>
      <c r="N75" s="62">
        <f>+'Datos LPA'!Q30</f>
        <v>11467095</v>
      </c>
      <c r="O75" s="62">
        <f>+'Datos LPA'!R30</f>
        <v>360072</v>
      </c>
      <c r="P75" s="62">
        <f>+'Datos LPA'!S30</f>
        <v>1408134</v>
      </c>
      <c r="Q75" s="110">
        <f>+'Datos LPA'!T30</f>
        <v>948045</v>
      </c>
      <c r="R75" s="91">
        <f>+'Datos LPA'!U30</f>
        <v>656021</v>
      </c>
      <c r="S75" s="62">
        <f>+'Datos LPA'!B30</f>
        <v>31996212</v>
      </c>
    </row>
    <row r="76" spans="1:20" ht="61.5" customHeight="1" x14ac:dyDescent="0.35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</row>
    <row r="77" spans="1:20" ht="35.25" customHeight="1" thickBot="1" x14ac:dyDescent="0.3">
      <c r="B77" s="10"/>
      <c r="C77" s="73" t="s">
        <v>38</v>
      </c>
      <c r="D77" s="145" t="s">
        <v>48</v>
      </c>
      <c r="E77" s="145"/>
      <c r="F77" s="145"/>
      <c r="G77" s="145"/>
      <c r="H77" s="145"/>
      <c r="I77" s="146"/>
      <c r="J77" s="123" t="s">
        <v>55</v>
      </c>
      <c r="K77" s="145" t="s">
        <v>56</v>
      </c>
      <c r="L77" s="145"/>
      <c r="M77" s="146"/>
      <c r="N77" s="145" t="s">
        <v>60</v>
      </c>
      <c r="O77" s="145"/>
      <c r="P77" s="145"/>
      <c r="Q77" s="146"/>
      <c r="R77" s="81" t="s">
        <v>7</v>
      </c>
      <c r="S77" s="74" t="s">
        <v>65</v>
      </c>
    </row>
    <row r="78" spans="1:20" ht="39" customHeight="1" x14ac:dyDescent="0.25">
      <c r="B78" s="10"/>
      <c r="C78" s="68" t="s">
        <v>39</v>
      </c>
      <c r="D78" s="47" t="s">
        <v>49</v>
      </c>
      <c r="E78" s="47" t="s">
        <v>50</v>
      </c>
      <c r="F78" s="48" t="s">
        <v>51</v>
      </c>
      <c r="G78" s="47" t="s">
        <v>52</v>
      </c>
      <c r="H78" s="49" t="s">
        <v>53</v>
      </c>
      <c r="I78" s="106" t="s">
        <v>54</v>
      </c>
      <c r="J78" s="122" t="s">
        <v>55</v>
      </c>
      <c r="K78" s="49" t="s">
        <v>57</v>
      </c>
      <c r="L78" s="50" t="s">
        <v>58</v>
      </c>
      <c r="M78" s="106" t="s">
        <v>59</v>
      </c>
      <c r="N78" s="51" t="s">
        <v>61</v>
      </c>
      <c r="O78" s="51" t="s">
        <v>62</v>
      </c>
      <c r="P78" s="51" t="s">
        <v>63</v>
      </c>
      <c r="Q78" s="117" t="s">
        <v>64</v>
      </c>
      <c r="R78" s="82"/>
      <c r="S78" s="55"/>
      <c r="T78" s="5"/>
    </row>
    <row r="79" spans="1:20" ht="28.5" customHeight="1" x14ac:dyDescent="0.4">
      <c r="B79" s="67"/>
      <c r="C79" s="87" t="s">
        <v>4</v>
      </c>
      <c r="D79" s="65"/>
      <c r="E79" s="65"/>
      <c r="F79" s="65"/>
      <c r="G79" s="65"/>
      <c r="H79" s="65"/>
      <c r="I79" s="118"/>
      <c r="J79" s="118"/>
      <c r="K79" s="65"/>
      <c r="L79" s="65"/>
      <c r="M79" s="118"/>
      <c r="N79" s="65"/>
      <c r="O79" s="65"/>
      <c r="P79" s="65"/>
      <c r="Q79" s="118"/>
      <c r="R79" s="94"/>
      <c r="S79" s="65"/>
    </row>
    <row r="80" spans="1:20" ht="35.25" customHeight="1" x14ac:dyDescent="0.35">
      <c r="B80" s="147" t="s">
        <v>103</v>
      </c>
      <c r="C80" s="88" t="s">
        <v>24</v>
      </c>
      <c r="D80" s="64">
        <f>+'Datos LPA'!X45</f>
        <v>7.19</v>
      </c>
      <c r="E80" s="64">
        <f>+'Datos LPA'!Y45</f>
        <v>8.0299999999999994</v>
      </c>
      <c r="F80" s="64">
        <f>+'Datos LPA'!Z45</f>
        <v>8.2899999999999991</v>
      </c>
      <c r="G80" s="64">
        <f>+'Datos LPA'!AA45</f>
        <v>8.4499999999999993</v>
      </c>
      <c r="H80" s="64">
        <f>+'Datos LPA'!AB45</f>
        <v>9.69</v>
      </c>
      <c r="I80" s="119">
        <f>+'Datos LPA'!AC45</f>
        <v>10.78</v>
      </c>
      <c r="J80" s="119">
        <f>+'Datos LPA'!AE45</f>
        <v>5.24</v>
      </c>
      <c r="K80" s="64">
        <f>+'Datos LPA'!AG45</f>
        <v>9.11</v>
      </c>
      <c r="L80" s="64">
        <f>+'Datos LPA'!AH45</f>
        <v>9.07</v>
      </c>
      <c r="M80" s="119">
        <f>+'Datos LPA'!AI45</f>
        <v>9.25</v>
      </c>
      <c r="N80" s="64">
        <f>+'Datos LPA'!AK45</f>
        <v>9.27</v>
      </c>
      <c r="O80" s="64">
        <f>+'Datos LPA'!AL45</f>
        <v>9.7100000000000009</v>
      </c>
      <c r="P80" s="64">
        <f>+'Datos LPA'!AM45</f>
        <v>9.3800000000000008</v>
      </c>
      <c r="Q80" s="119">
        <f>+'Datos LPA'!AN45</f>
        <v>8.48</v>
      </c>
      <c r="R80" s="95">
        <f>+'Datos LPA'!AO45</f>
        <v>4.38</v>
      </c>
      <c r="S80" s="66">
        <f>+'Datos LPA'!V45</f>
        <v>8.7899999999999991</v>
      </c>
    </row>
    <row r="81" spans="2:19" ht="32.25" customHeight="1" x14ac:dyDescent="0.35">
      <c r="B81" s="147"/>
      <c r="C81" s="89" t="s">
        <v>6</v>
      </c>
      <c r="D81" s="64">
        <f>+'Datos LPA'!BL45</f>
        <v>6.45</v>
      </c>
      <c r="E81" s="64">
        <f>+'Datos LPA'!BM45</f>
        <v>7.78</v>
      </c>
      <c r="F81" s="64">
        <f>+'Datos LPA'!BN45</f>
        <v>7.6</v>
      </c>
      <c r="G81" s="64">
        <f>+'Datos LPA'!BO45</f>
        <v>8.32</v>
      </c>
      <c r="H81" s="64">
        <f>+'Datos LPA'!BP45</f>
        <v>8.49</v>
      </c>
      <c r="I81" s="119">
        <f>+'Datos LPA'!BQ45</f>
        <v>11.71</v>
      </c>
      <c r="J81" s="119">
        <f>+'Datos LPA'!BS45</f>
        <v>4.95</v>
      </c>
      <c r="K81" s="64">
        <f>+'Datos LPA'!BU45</f>
        <v>8.99</v>
      </c>
      <c r="L81" s="64">
        <f>+'Datos LPA'!BV45</f>
        <v>8.5399999999999991</v>
      </c>
      <c r="M81" s="119">
        <f>+'Datos LPA'!BW45</f>
        <v>8.26</v>
      </c>
      <c r="N81" s="64">
        <f>+'Datos LPA'!BY45</f>
        <v>8.6</v>
      </c>
      <c r="O81" s="64">
        <f>+'Datos LPA'!BZ45</f>
        <v>8.98</v>
      </c>
      <c r="P81" s="64">
        <f>+'Datos LPA'!CA45</f>
        <v>7.93</v>
      </c>
      <c r="Q81" s="119">
        <f>+'Datos LPA'!CB45</f>
        <v>8.48</v>
      </c>
      <c r="R81" s="95">
        <f>+'Datos LPA'!CC45</f>
        <v>4.87</v>
      </c>
      <c r="S81" s="66">
        <f>+'Datos LPA'!BJ45</f>
        <v>8.33</v>
      </c>
    </row>
    <row r="82" spans="2:19" ht="31.5" customHeight="1" x14ac:dyDescent="0.35">
      <c r="B82" s="147"/>
      <c r="C82" s="89" t="s">
        <v>5</v>
      </c>
      <c r="D82" s="64">
        <f>+'Datos LPA'!AR45</f>
        <v>8.6</v>
      </c>
      <c r="E82" s="64">
        <f>+'Datos LPA'!AS45</f>
        <v>9.31</v>
      </c>
      <c r="F82" s="64">
        <f>+'Datos LPA'!AT45</f>
        <v>8.2200000000000006</v>
      </c>
      <c r="G82" s="64">
        <f>+'Datos LPA'!AU45</f>
        <v>10.4</v>
      </c>
      <c r="H82" s="64">
        <f>+'Datos LPA'!AV45</f>
        <v>7.39</v>
      </c>
      <c r="I82" s="119">
        <f>+'Datos LPA'!AW45</f>
        <v>13.05</v>
      </c>
      <c r="J82" s="119">
        <f>+'Datos LPA'!AY45</f>
        <v>5.57</v>
      </c>
      <c r="K82" s="64">
        <f>+'Datos LPA'!BA45</f>
        <v>8.89</v>
      </c>
      <c r="L82" s="64">
        <f>+'Datos LPA'!BB45</f>
        <v>10.85</v>
      </c>
      <c r="M82" s="119">
        <f>+'Datos LPA'!BC45</f>
        <v>10.67</v>
      </c>
      <c r="N82" s="64">
        <f>+'Datos LPA'!BE45</f>
        <v>10.17</v>
      </c>
      <c r="O82" s="64">
        <f>+'Datos LPA'!BF45</f>
        <v>10.32</v>
      </c>
      <c r="P82" s="64">
        <f>+'Datos LPA'!BG45</f>
        <v>11.31</v>
      </c>
      <c r="Q82" s="119">
        <f>+'Datos LPA'!BH45</f>
        <v>10.87</v>
      </c>
      <c r="R82" s="95">
        <f>+'Datos LPA'!BI45</f>
        <v>5.82</v>
      </c>
      <c r="S82" s="66">
        <f>+'Datos LPA'!AP45</f>
        <v>9.76</v>
      </c>
    </row>
    <row r="83" spans="2:19" ht="32.25" customHeight="1" x14ac:dyDescent="0.35">
      <c r="B83" s="147"/>
      <c r="C83" s="92" t="s">
        <v>1</v>
      </c>
      <c r="D83" s="64">
        <f>+'Datos LPA'!CF45</f>
        <v>6.37</v>
      </c>
      <c r="E83" s="64">
        <f>+'Datos LPA'!CG45</f>
        <v>4.18</v>
      </c>
      <c r="F83" s="64">
        <f>+'Datos LPA'!CH45</f>
        <v>6.55</v>
      </c>
      <c r="G83" s="64">
        <f>+'Datos LPA'!CI45</f>
        <v>5.39</v>
      </c>
      <c r="H83" s="64">
        <f>+'Datos LPA'!CJ45</f>
        <v>6.7</v>
      </c>
      <c r="I83" s="119">
        <f>+'Datos LPA'!CK45</f>
        <v>4.8899999999999997</v>
      </c>
      <c r="J83" s="119">
        <f>+'Datos LPA'!CM45</f>
        <v>2.91</v>
      </c>
      <c r="K83" s="64">
        <f>+'Datos LPA'!CO45</f>
        <v>6.45</v>
      </c>
      <c r="L83" s="64">
        <f>+'Datos LPA'!CP45</f>
        <v>5.86</v>
      </c>
      <c r="M83" s="119">
        <f>+'Datos LPA'!CQ45</f>
        <v>5.59</v>
      </c>
      <c r="N83" s="64">
        <f>+'Datos LPA'!CS45</f>
        <v>5.72</v>
      </c>
      <c r="O83" s="64">
        <f>+'Datos LPA'!CT45</f>
        <v>5.84</v>
      </c>
      <c r="P83" s="64">
        <f>+'Datos LPA'!CU45</f>
        <v>4.78</v>
      </c>
      <c r="Q83" s="119">
        <f>+'Datos LPA'!CV45</f>
        <v>4.3600000000000003</v>
      </c>
      <c r="R83" s="95">
        <f>+'Datos LPA'!CW45</f>
        <v>2.29</v>
      </c>
      <c r="S83" s="66">
        <f>+'Datos LPA'!CD45</f>
        <v>4.8499999999999996</v>
      </c>
    </row>
    <row r="84" spans="2:19" ht="32.25" customHeight="1" thickBot="1" x14ac:dyDescent="0.4">
      <c r="B84" s="147"/>
      <c r="C84" s="99" t="s">
        <v>41</v>
      </c>
      <c r="D84" s="100">
        <f>+'Datos LPA'!CZ45</f>
        <v>6.29</v>
      </c>
      <c r="E84" s="100">
        <f>+'Datos LPA'!DA45</f>
        <v>3.87</v>
      </c>
      <c r="F84" s="100">
        <f>+'Datos LPA'!DB45</f>
        <v>6.59</v>
      </c>
      <c r="G84" s="100">
        <f>+'Datos LPA'!DC45</f>
        <v>4.8099999999999996</v>
      </c>
      <c r="H84" s="100">
        <f>+'Datos LPA'!DD45</f>
        <v>6.49</v>
      </c>
      <c r="I84" s="120">
        <f>+'Datos LPA'!DE45</f>
        <v>4.55</v>
      </c>
      <c r="J84" s="120">
        <f>+'Datos LPA'!DG45</f>
        <v>2.4700000000000002</v>
      </c>
      <c r="K84" s="100">
        <f>+'Datos LPA'!DI45</f>
        <v>5.47</v>
      </c>
      <c r="L84" s="100">
        <f>+'Datos LPA'!DJ45</f>
        <v>5.2</v>
      </c>
      <c r="M84" s="120">
        <f>+'Datos LPA'!DK45</f>
        <v>4.9800000000000004</v>
      </c>
      <c r="N84" s="100">
        <f>+'Datos LPA'!DM45</f>
        <v>4.82</v>
      </c>
      <c r="O84" s="100">
        <f>+'Datos LPA'!DN45</f>
        <v>4.1500000000000004</v>
      </c>
      <c r="P84" s="100">
        <f>+'Datos LPA'!DO45</f>
        <v>4.45</v>
      </c>
      <c r="Q84" s="120">
        <f>+'Datos LPA'!DP45</f>
        <v>3.31</v>
      </c>
      <c r="R84" s="101">
        <f>+'Datos LPA'!DQ45</f>
        <v>1.94</v>
      </c>
      <c r="S84" s="102">
        <f>+'Datos LPA'!CX45</f>
        <v>4.3499999999999996</v>
      </c>
    </row>
    <row r="85" spans="2:19" ht="28.5" customHeight="1" x14ac:dyDescent="0.35">
      <c r="B85" s="67"/>
      <c r="C85" s="93" t="s">
        <v>10</v>
      </c>
      <c r="D85" s="66">
        <f>+'Datos LPA'!D45</f>
        <v>7</v>
      </c>
      <c r="E85" s="66">
        <f>+'Datos LPA'!E45</f>
        <v>7.58</v>
      </c>
      <c r="F85" s="66">
        <f>+'Datos LPA'!F45</f>
        <v>8.08</v>
      </c>
      <c r="G85" s="66">
        <f>+'Datos LPA'!G45</f>
        <v>7.94</v>
      </c>
      <c r="H85" s="66">
        <f>+'Datos LPA'!H45</f>
        <v>9.08</v>
      </c>
      <c r="I85" s="121">
        <f>+'Datos LPA'!I45</f>
        <v>9.7200000000000006</v>
      </c>
      <c r="J85" s="121">
        <f>+'Datos LPA'!K45</f>
        <v>4.0599999999999996</v>
      </c>
      <c r="K85" s="66">
        <f>+'Datos LPA'!M45</f>
        <v>8.76</v>
      </c>
      <c r="L85" s="66">
        <f>+'Datos LPA'!N45</f>
        <v>8.2799999999999994</v>
      </c>
      <c r="M85" s="121">
        <f>+'Datos LPA'!O45</f>
        <v>8.42</v>
      </c>
      <c r="N85" s="66">
        <f>+'Datos LPA'!Q45</f>
        <v>8.57</v>
      </c>
      <c r="O85" s="66">
        <f>+'Datos LPA'!R45</f>
        <v>8.77</v>
      </c>
      <c r="P85" s="66">
        <f>+'Datos LPA'!S45</f>
        <v>8.2200000000000006</v>
      </c>
      <c r="Q85" s="121">
        <f>+'Datos LPA'!T45</f>
        <v>7.55</v>
      </c>
      <c r="R85" s="96">
        <f>+'Datos LPA'!U45</f>
        <v>3.34</v>
      </c>
      <c r="S85" s="66">
        <f>+'Datos LPA'!B45</f>
        <v>7.87</v>
      </c>
    </row>
    <row r="86" spans="2:19" ht="61.5" customHeight="1" x14ac:dyDescent="0.25"/>
    <row r="87" spans="2:19" ht="36" customHeight="1" thickBot="1" x14ac:dyDescent="0.3">
      <c r="B87" s="5"/>
      <c r="C87" s="73" t="s">
        <v>38</v>
      </c>
      <c r="D87" s="145" t="s">
        <v>48</v>
      </c>
      <c r="E87" s="145"/>
      <c r="F87" s="145"/>
      <c r="G87" s="145"/>
      <c r="H87" s="145"/>
      <c r="I87" s="146"/>
      <c r="J87" s="111" t="s">
        <v>55</v>
      </c>
      <c r="K87" s="145" t="s">
        <v>56</v>
      </c>
      <c r="L87" s="145"/>
      <c r="M87" s="146"/>
      <c r="N87" s="145" t="s">
        <v>60</v>
      </c>
      <c r="O87" s="145"/>
      <c r="P87" s="145"/>
      <c r="Q87" s="146"/>
      <c r="R87" s="81" t="s">
        <v>7</v>
      </c>
      <c r="S87" s="74" t="s">
        <v>65</v>
      </c>
    </row>
    <row r="88" spans="2:19" ht="39.75" customHeight="1" x14ac:dyDescent="0.25">
      <c r="C88" s="68" t="s">
        <v>39</v>
      </c>
      <c r="D88" s="47" t="s">
        <v>49</v>
      </c>
      <c r="E88" s="47" t="s">
        <v>50</v>
      </c>
      <c r="F88" s="48" t="s">
        <v>51</v>
      </c>
      <c r="G88" s="47" t="s">
        <v>52</v>
      </c>
      <c r="H88" s="49" t="s">
        <v>53</v>
      </c>
      <c r="I88" s="106" t="s">
        <v>54</v>
      </c>
      <c r="J88" s="112" t="s">
        <v>55</v>
      </c>
      <c r="K88" s="49" t="s">
        <v>57</v>
      </c>
      <c r="L88" s="50" t="s">
        <v>58</v>
      </c>
      <c r="M88" s="106" t="s">
        <v>59</v>
      </c>
      <c r="N88" s="51" t="s">
        <v>61</v>
      </c>
      <c r="O88" s="51" t="s">
        <v>62</v>
      </c>
      <c r="P88" s="51" t="s">
        <v>63</v>
      </c>
      <c r="Q88" s="117" t="s">
        <v>64</v>
      </c>
      <c r="R88" s="82"/>
      <c r="S88" s="55"/>
    </row>
    <row r="89" spans="2:19" ht="29.25" customHeight="1" x14ac:dyDescent="0.4">
      <c r="C89" s="87" t="s">
        <v>18</v>
      </c>
      <c r="D89" s="64">
        <f>+'Datos LPA'!D59</f>
        <v>95.45</v>
      </c>
      <c r="E89" s="64">
        <f>+'Datos LPA'!E59</f>
        <v>70.040000000000006</v>
      </c>
      <c r="F89" s="64">
        <f>+'Datos LPA'!F59</f>
        <v>60.54</v>
      </c>
      <c r="G89" s="64">
        <f>+'Datos LPA'!G59</f>
        <v>64.64</v>
      </c>
      <c r="H89" s="64">
        <f>+'Datos LPA'!H59</f>
        <v>62.46</v>
      </c>
      <c r="I89" s="119">
        <f>+'Datos LPA'!I59</f>
        <v>69.94</v>
      </c>
      <c r="J89" s="124">
        <f>+'Datos LPA'!K59</f>
        <v>66.849999999999994</v>
      </c>
      <c r="K89" s="64">
        <f>+'Datos LPA'!M59</f>
        <v>151.94999999999999</v>
      </c>
      <c r="L89" s="64">
        <f>+'Datos LPA'!N59</f>
        <v>52.98</v>
      </c>
      <c r="M89" s="119">
        <f>+'Datos LPA'!O59</f>
        <v>61.08</v>
      </c>
      <c r="N89" s="64">
        <f>+'Datos LPA'!Q59</f>
        <v>73.739999999999995</v>
      </c>
      <c r="O89" s="64">
        <f>+'Datos LPA'!R59</f>
        <v>87.83</v>
      </c>
      <c r="P89" s="64">
        <f>+'Datos LPA'!S59</f>
        <v>86.77</v>
      </c>
      <c r="Q89" s="119">
        <f>+'Datos LPA'!T59</f>
        <v>87.49</v>
      </c>
      <c r="R89" s="95">
        <f>+'Datos LPA'!U59</f>
        <v>83.9</v>
      </c>
      <c r="S89" s="66">
        <f>+'Datos LPA'!B59</f>
        <v>80.41</v>
      </c>
    </row>
    <row r="90" spans="2:19" ht="29.25" customHeight="1" x14ac:dyDescent="0.4">
      <c r="B90" s="5"/>
      <c r="C90" s="87" t="s">
        <v>12</v>
      </c>
      <c r="D90" s="64">
        <f>+'Datos LPA'!X59</f>
        <v>69.72</v>
      </c>
      <c r="E90" s="64">
        <f>+'Datos LPA'!Y59</f>
        <v>61.23</v>
      </c>
      <c r="F90" s="64">
        <f>+'Datos LPA'!Z59</f>
        <v>43.28</v>
      </c>
      <c r="G90" s="64">
        <f>+'Datos LPA'!AA59</f>
        <v>53.33</v>
      </c>
      <c r="H90" s="64">
        <f>+'Datos LPA'!AB59</f>
        <v>46.05</v>
      </c>
      <c r="I90" s="119">
        <f>+'Datos LPA'!AC59</f>
        <v>57.38</v>
      </c>
      <c r="J90" s="124">
        <f>+'Datos LPA'!AE59</f>
        <v>49.72</v>
      </c>
      <c r="K90" s="64">
        <f>+'Datos LPA'!AG59</f>
        <v>137.13999999999999</v>
      </c>
      <c r="L90" s="64">
        <f>+'Datos LPA'!AH59</f>
        <v>41.08</v>
      </c>
      <c r="M90" s="119">
        <f>+'Datos LPA'!AI59</f>
        <v>47.64</v>
      </c>
      <c r="N90" s="64">
        <f>+'Datos LPA'!AK59</f>
        <v>59.26</v>
      </c>
      <c r="O90" s="64">
        <f>+'Datos LPA'!AL59</f>
        <v>63.65</v>
      </c>
      <c r="P90" s="64">
        <f>+'Datos LPA'!AM59</f>
        <v>70.56</v>
      </c>
      <c r="Q90" s="119">
        <f>+'Datos LPA'!AN59</f>
        <v>62.25</v>
      </c>
      <c r="R90" s="95">
        <f>+'Datos LPA'!AO59</f>
        <v>60.08</v>
      </c>
      <c r="S90" s="66">
        <f>+'Datos LPA'!V59</f>
        <v>64.09</v>
      </c>
    </row>
    <row r="91" spans="2:19" ht="29.25" customHeight="1" x14ac:dyDescent="0.4">
      <c r="C91" s="87" t="s">
        <v>22</v>
      </c>
      <c r="D91" s="64">
        <f>+'Datos LPA'!X73</f>
        <v>64.599999999999994</v>
      </c>
      <c r="E91" s="64">
        <f>+'Datos LPA'!Y73</f>
        <v>89.72</v>
      </c>
      <c r="F91" s="64">
        <f>+'Datos LPA'!Z73</f>
        <v>60.87</v>
      </c>
      <c r="G91" s="64">
        <f>+'Datos LPA'!AA73</f>
        <v>69.290000000000006</v>
      </c>
      <c r="H91" s="64">
        <f>+'Datos LPA'!AB73</f>
        <v>60.46</v>
      </c>
      <c r="I91" s="119">
        <f>+'Datos LPA'!AC73</f>
        <v>81.22</v>
      </c>
      <c r="J91" s="124">
        <f>+'Datos LPA'!AE73</f>
        <v>58.22</v>
      </c>
      <c r="K91" s="64">
        <f>+'Datos LPA'!AG73</f>
        <v>87.65</v>
      </c>
      <c r="L91" s="64">
        <f>+'Datos LPA'!AH73</f>
        <v>63.41</v>
      </c>
      <c r="M91" s="119">
        <f>+'Datos LPA'!AI73</f>
        <v>60.81</v>
      </c>
      <c r="N91" s="64">
        <f>+'Datos LPA'!AK73</f>
        <v>65.489999999999995</v>
      </c>
      <c r="O91" s="64">
        <f>+'Datos LPA'!AL73</f>
        <v>53.79</v>
      </c>
      <c r="P91" s="64">
        <f>+'Datos LPA'!AM73</f>
        <v>64.63</v>
      </c>
      <c r="Q91" s="119">
        <f>+'Datos LPA'!AN73</f>
        <v>65.11</v>
      </c>
      <c r="R91" s="95">
        <f>+'Datos LPA'!AO73</f>
        <v>56.29</v>
      </c>
      <c r="S91" s="66">
        <f>+'Datos LPA'!V73</f>
        <v>67.02</v>
      </c>
    </row>
    <row r="92" spans="2:19" ht="29.25" customHeight="1" x14ac:dyDescent="0.4">
      <c r="B92" s="5"/>
      <c r="C92" s="87" t="s">
        <v>23</v>
      </c>
      <c r="D92" s="64">
        <f>+'Datos LPA'!D73</f>
        <v>73.05</v>
      </c>
      <c r="E92" s="64">
        <f>+'Datos LPA'!E73</f>
        <v>87.36</v>
      </c>
      <c r="F92" s="64">
        <f>+'Datos LPA'!F73</f>
        <v>71.45</v>
      </c>
      <c r="G92" s="64">
        <f>+'Datos LPA'!G73</f>
        <v>82.45</v>
      </c>
      <c r="H92" s="64">
        <f>+'Datos LPA'!H73</f>
        <v>73.709999999999994</v>
      </c>
      <c r="I92" s="119">
        <f>+'Datos LPA'!I73</f>
        <v>82.06</v>
      </c>
      <c r="J92" s="124">
        <f>+'Datos LPA'!K73</f>
        <v>74.38</v>
      </c>
      <c r="K92" s="64">
        <f>+'Datos LPA'!M73</f>
        <v>90.24</v>
      </c>
      <c r="L92" s="64">
        <f>+'Datos LPA'!N73</f>
        <v>77.540000000000006</v>
      </c>
      <c r="M92" s="119">
        <f>+'Datos LPA'!O73</f>
        <v>78</v>
      </c>
      <c r="N92" s="64">
        <f>+'Datos LPA'!Q73</f>
        <v>80.349999999999994</v>
      </c>
      <c r="O92" s="64">
        <f>+'Datos LPA'!R73</f>
        <v>72.459999999999994</v>
      </c>
      <c r="P92" s="64">
        <f>+'Datos LPA'!S73</f>
        <v>81.31</v>
      </c>
      <c r="Q92" s="119">
        <f>+'Datos LPA'!T73</f>
        <v>71.14</v>
      </c>
      <c r="R92" s="95">
        <f>+'Datos LPA'!U73</f>
        <v>71.569999999999993</v>
      </c>
      <c r="S92" s="66">
        <f>+'Datos LPA'!B73</f>
        <v>79.69</v>
      </c>
    </row>
    <row r="93" spans="2:19" ht="29.25" customHeight="1" x14ac:dyDescent="0.4">
      <c r="C93" s="87" t="s">
        <v>104</v>
      </c>
      <c r="D93" s="61">
        <f>+'Datos LPA'!D86</f>
        <v>1726</v>
      </c>
      <c r="E93" s="61">
        <f>+'Datos LPA'!E86</f>
        <v>2829</v>
      </c>
      <c r="F93" s="61">
        <f>+'Datos LPA'!F86</f>
        <v>1605</v>
      </c>
      <c r="G93" s="61">
        <f>+'Datos LPA'!G86</f>
        <v>6056</v>
      </c>
      <c r="H93" s="61">
        <f>+'Datos LPA'!H86</f>
        <v>6866</v>
      </c>
      <c r="I93" s="108">
        <f>+'Datos LPA'!I86</f>
        <v>4526</v>
      </c>
      <c r="J93" s="114">
        <f>+'Datos LPA'!K86</f>
        <v>3619</v>
      </c>
      <c r="K93" s="61">
        <f>+'Datos LPA'!M86</f>
        <v>9456</v>
      </c>
      <c r="L93" s="61">
        <f>+'Datos LPA'!N86</f>
        <v>3905</v>
      </c>
      <c r="M93" s="108">
        <f>+'Datos LPA'!O86</f>
        <v>6417</v>
      </c>
      <c r="N93" s="61">
        <f>+'Datos LPA'!Q86</f>
        <v>31417</v>
      </c>
      <c r="O93" s="61">
        <f>+'Datos LPA'!R86</f>
        <v>986</v>
      </c>
      <c r="P93" s="61">
        <f>+'Datos LPA'!S86</f>
        <v>3858</v>
      </c>
      <c r="Q93" s="108">
        <f>+'Datos LPA'!T86</f>
        <v>2597</v>
      </c>
      <c r="R93" s="98">
        <f>+'Datos LPA'!U86</f>
        <v>1797</v>
      </c>
      <c r="S93" s="61">
        <f>+'Datos LPA'!B86</f>
        <v>87661</v>
      </c>
    </row>
    <row r="94" spans="2:19" ht="29.25" customHeight="1" x14ac:dyDescent="0.4">
      <c r="C94" s="87" t="s">
        <v>36</v>
      </c>
      <c r="D94" s="61">
        <f>+'Datos LPA'!D99</f>
        <v>360</v>
      </c>
      <c r="E94" s="61">
        <f>+'Datos LPA'!E99</f>
        <v>553</v>
      </c>
      <c r="F94" s="61">
        <f>+'Datos LPA'!F99</f>
        <v>353</v>
      </c>
      <c r="G94" s="61">
        <f>+'Datos LPA'!G99</f>
        <v>999</v>
      </c>
      <c r="H94" s="61">
        <f>+'Datos LPA'!H99</f>
        <v>927</v>
      </c>
      <c r="I94" s="108">
        <f>+'Datos LPA'!I99</f>
        <v>855</v>
      </c>
      <c r="J94" s="114">
        <f>+'Datos LPA'!K99</f>
        <v>780</v>
      </c>
      <c r="K94" s="61">
        <f>+'Datos LPA'!M99</f>
        <v>2937</v>
      </c>
      <c r="L94" s="61">
        <f>+'Datos LPA'!N99</f>
        <v>499</v>
      </c>
      <c r="M94" s="108">
        <f>+'Datos LPA'!O99</f>
        <v>1146</v>
      </c>
      <c r="N94" s="61">
        <f>+'Datos LPA'!Q99</f>
        <v>5596</v>
      </c>
      <c r="O94" s="61">
        <f>+'Datos LPA'!R99</f>
        <v>214</v>
      </c>
      <c r="P94" s="61">
        <f>+'Datos LPA'!S99</f>
        <v>833</v>
      </c>
      <c r="Q94" s="108">
        <f>+'Datos LPA'!T99</f>
        <v>515</v>
      </c>
      <c r="R94" s="98">
        <f>+'Datos LPA'!U99</f>
        <v>722</v>
      </c>
      <c r="S94" s="61">
        <f>+'Datos LPA'!B99</f>
        <v>17289</v>
      </c>
    </row>
    <row r="95" spans="2:19" ht="68.25" customHeight="1" x14ac:dyDescent="0.3">
      <c r="C95" s="20"/>
      <c r="D95" s="1"/>
      <c r="E95" s="1"/>
      <c r="F95" s="1"/>
      <c r="G95" s="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9" ht="27" customHeight="1" x14ac:dyDescent="0.3">
      <c r="C96" s="37" t="s">
        <v>37</v>
      </c>
    </row>
    <row r="97" spans="3:10" ht="27" customHeight="1" x14ac:dyDescent="0.3">
      <c r="C97" s="37" t="s">
        <v>83</v>
      </c>
      <c r="D97" s="2"/>
      <c r="E97" s="2"/>
      <c r="F97" s="2"/>
      <c r="G97" s="2"/>
      <c r="H97" s="2"/>
      <c r="I97" s="8"/>
      <c r="J97" s="5"/>
    </row>
    <row r="98" spans="3:10" ht="22.5" customHeight="1" x14ac:dyDescent="0.3">
      <c r="I98" s="7"/>
    </row>
    <row r="100" spans="3:10" x14ac:dyDescent="0.25">
      <c r="C100" s="3"/>
    </row>
  </sheetData>
  <mergeCells count="19">
    <mergeCell ref="D87:I87"/>
    <mergeCell ref="K87:M87"/>
    <mergeCell ref="N87:Q87"/>
    <mergeCell ref="D65:I65"/>
    <mergeCell ref="K65:M65"/>
    <mergeCell ref="N65:Q65"/>
    <mergeCell ref="D13:I13"/>
    <mergeCell ref="K13:M13"/>
    <mergeCell ref="N13:Q13"/>
    <mergeCell ref="B80:B84"/>
    <mergeCell ref="B68:B74"/>
    <mergeCell ref="D24:I24"/>
    <mergeCell ref="K24:M24"/>
    <mergeCell ref="N24:Q24"/>
    <mergeCell ref="D77:I77"/>
    <mergeCell ref="K77:M77"/>
    <mergeCell ref="N77:Q77"/>
    <mergeCell ref="A15:B21"/>
    <mergeCell ref="B26:B32"/>
  </mergeCells>
  <conditionalFormatting sqref="C11">
    <cfRule type="cellIs" dxfId="15" priority="12" stopIfTrue="1" operator="lessThan">
      <formula>0</formula>
    </cfRule>
  </conditionalFormatting>
  <conditionalFormatting sqref="C11">
    <cfRule type="cellIs" dxfId="14" priority="10" stopIfTrue="1" operator="lessThan">
      <formula>0</formula>
    </cfRule>
    <cfRule type="cellIs" dxfId="13" priority="11" stopIfTrue="1" operator="lessThan">
      <formula>0</formula>
    </cfRule>
  </conditionalFormatting>
  <conditionalFormatting sqref="C11">
    <cfRule type="cellIs" dxfId="12" priority="9" stopIfTrue="1" operator="lessThan">
      <formula>0</formula>
    </cfRule>
  </conditionalFormatting>
  <conditionalFormatting sqref="C62">
    <cfRule type="cellIs" dxfId="11" priority="4" stopIfTrue="1" operator="lessThan">
      <formula>0</formula>
    </cfRule>
  </conditionalFormatting>
  <conditionalFormatting sqref="C62">
    <cfRule type="cellIs" dxfId="10" priority="2" stopIfTrue="1" operator="lessThan">
      <formula>0</formula>
    </cfRule>
    <cfRule type="cellIs" dxfId="9" priority="3" stopIfTrue="1" operator="lessThan">
      <formula>0</formula>
    </cfRule>
  </conditionalFormatting>
  <conditionalFormatting sqref="C62">
    <cfRule type="cellIs" dxfId="8" priority="1" stopIfTrue="1" operator="lessThan">
      <formula>0</formula>
    </cfRule>
  </conditionalFormatting>
  <printOptions horizontalCentered="1"/>
  <pageMargins left="0.19685039370078741" right="0" top="0.47244094488188981" bottom="0" header="0.31496062992125984" footer="0.11811023622047245"/>
  <pageSetup paperSize="9" scale="39" fitToWidth="2" orientation="landscape" r:id="rId1"/>
  <rowBreaks count="1" manualBreakCount="1">
    <brk id="53" max="5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0:AC100"/>
  <sheetViews>
    <sheetView view="pageBreakPreview" topLeftCell="A31" zoomScale="55" zoomScaleNormal="55" zoomScaleSheetLayoutView="55" zoomScalePageLayoutView="55" workbookViewId="0">
      <selection activeCell="U45" sqref="U45"/>
    </sheetView>
  </sheetViews>
  <sheetFormatPr baseColWidth="10" defaultColWidth="9.140625" defaultRowHeight="15" x14ac:dyDescent="0.25"/>
  <cols>
    <col min="1" max="1" width="1" style="4" customWidth="1"/>
    <col min="2" max="2" width="3.5703125" style="4" customWidth="1"/>
    <col min="3" max="3" width="45.42578125" style="4" customWidth="1"/>
    <col min="4" max="4" width="21.85546875" style="4" customWidth="1"/>
    <col min="5" max="5" width="14.28515625" style="4" customWidth="1"/>
    <col min="6" max="6" width="18.7109375" style="4" customWidth="1"/>
    <col min="7" max="7" width="15.85546875" style="4" customWidth="1"/>
    <col min="8" max="8" width="16.28515625" style="4" customWidth="1"/>
    <col min="9" max="9" width="19" style="4" customWidth="1"/>
    <col min="10" max="10" width="17.5703125" style="4" customWidth="1"/>
    <col min="11" max="11" width="14.5703125" style="4" customWidth="1"/>
    <col min="12" max="12" width="15.42578125" style="4" customWidth="1"/>
    <col min="13" max="13" width="22.7109375" style="4" customWidth="1"/>
    <col min="14" max="14" width="19.5703125" style="4" customWidth="1"/>
    <col min="15" max="15" width="23.42578125" style="4" customWidth="1"/>
    <col min="16" max="16" width="15" style="4" customWidth="1"/>
    <col min="17" max="17" width="32.42578125" style="4" customWidth="1"/>
    <col min="18" max="18" width="12.42578125" style="4" customWidth="1"/>
    <col min="19" max="19" width="22" style="4" customWidth="1"/>
    <col min="20" max="20" width="1.28515625" style="4" customWidth="1"/>
    <col min="21" max="23" width="12.7109375" style="4" customWidth="1"/>
    <col min="24" max="24" width="57.28515625" style="4" bestFit="1" customWidth="1"/>
    <col min="25" max="25" width="29.85546875" style="4" bestFit="1" customWidth="1"/>
    <col min="26" max="26" width="19.140625" style="4" bestFit="1" customWidth="1"/>
    <col min="27" max="27" width="17.28515625" style="4" bestFit="1" customWidth="1"/>
    <col min="28" max="28" width="39.140625" style="4" bestFit="1" customWidth="1"/>
    <col min="29" max="29" width="9.140625" style="4"/>
    <col min="30" max="30" width="9.140625" style="4" customWidth="1"/>
    <col min="31" max="16384" width="9.140625" style="4"/>
  </cols>
  <sheetData>
    <row r="10" spans="1:19" ht="49.5" customHeight="1" x14ac:dyDescent="0.25"/>
    <row r="11" spans="1:19" ht="36" x14ac:dyDescent="0.55000000000000004">
      <c r="C11" s="46" t="s">
        <v>110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33.75" customHeight="1" x14ac:dyDescent="0.5">
      <c r="C12" s="11"/>
      <c r="I12" s="7"/>
    </row>
    <row r="13" spans="1:19" ht="36" customHeight="1" thickBot="1" x14ac:dyDescent="0.3">
      <c r="B13" s="5"/>
      <c r="C13" s="73" t="s">
        <v>84</v>
      </c>
      <c r="D13" s="145" t="s">
        <v>48</v>
      </c>
      <c r="E13" s="145"/>
      <c r="F13" s="145"/>
      <c r="G13" s="145"/>
      <c r="H13" s="145"/>
      <c r="I13" s="146"/>
      <c r="J13" s="111" t="s">
        <v>55</v>
      </c>
      <c r="K13" s="145" t="s">
        <v>56</v>
      </c>
      <c r="L13" s="145"/>
      <c r="M13" s="146"/>
      <c r="N13" s="145" t="s">
        <v>60</v>
      </c>
      <c r="O13" s="145"/>
      <c r="P13" s="145"/>
      <c r="Q13" s="146"/>
      <c r="R13" s="81" t="s">
        <v>93</v>
      </c>
      <c r="S13" s="74" t="s">
        <v>65</v>
      </c>
    </row>
    <row r="14" spans="1:19" ht="39.75" customHeight="1" x14ac:dyDescent="0.25">
      <c r="B14" s="5"/>
      <c r="C14" s="68" t="s">
        <v>85</v>
      </c>
      <c r="D14" s="47" t="s">
        <v>49</v>
      </c>
      <c r="E14" s="47" t="s">
        <v>50</v>
      </c>
      <c r="F14" s="48" t="s">
        <v>51</v>
      </c>
      <c r="G14" s="47" t="s">
        <v>52</v>
      </c>
      <c r="H14" s="49" t="s">
        <v>53</v>
      </c>
      <c r="I14" s="106" t="s">
        <v>54</v>
      </c>
      <c r="J14" s="112" t="s">
        <v>55</v>
      </c>
      <c r="K14" s="49" t="s">
        <v>57</v>
      </c>
      <c r="L14" s="50" t="s">
        <v>58</v>
      </c>
      <c r="M14" s="106" t="s">
        <v>59</v>
      </c>
      <c r="N14" s="51" t="s">
        <v>61</v>
      </c>
      <c r="O14" s="51" t="s">
        <v>62</v>
      </c>
      <c r="P14" s="51" t="s">
        <v>63</v>
      </c>
      <c r="Q14" s="117" t="s">
        <v>64</v>
      </c>
      <c r="R14" s="82"/>
      <c r="S14" s="55"/>
    </row>
    <row r="15" spans="1:19" ht="27.75" customHeight="1" x14ac:dyDescent="0.35">
      <c r="A15" s="148" t="s">
        <v>105</v>
      </c>
      <c r="B15" s="148"/>
      <c r="C15" s="69" t="s">
        <v>102</v>
      </c>
      <c r="D15" s="31">
        <f>+'Ficha LPA'!D15</f>
        <v>68431</v>
      </c>
      <c r="E15" s="31">
        <f>+'Ficha LPA'!E15</f>
        <v>120133</v>
      </c>
      <c r="F15" s="31">
        <f>+'Ficha LPA'!F15</f>
        <v>63614</v>
      </c>
      <c r="G15" s="31">
        <f>+'Ficha LPA'!G15</f>
        <v>232390</v>
      </c>
      <c r="H15" s="31">
        <f>+'Ficha LPA'!H15</f>
        <v>219916</v>
      </c>
      <c r="I15" s="129">
        <f>+'Ficha LPA'!I15</f>
        <v>139439</v>
      </c>
      <c r="J15" s="134">
        <f>+'Ficha LPA'!J15</f>
        <v>161324</v>
      </c>
      <c r="K15" s="31">
        <f>+'Ficha LPA'!K15</f>
        <v>341430</v>
      </c>
      <c r="L15" s="31">
        <f>+'Ficha LPA'!L15</f>
        <v>129771</v>
      </c>
      <c r="M15" s="129">
        <f>+'Ficha LPA'!M15</f>
        <v>214900</v>
      </c>
      <c r="N15" s="31">
        <f>+'Ficha LPA'!N15</f>
        <v>1071820</v>
      </c>
      <c r="O15" s="31">
        <f>+'Ficha LPA'!O15</f>
        <v>31064</v>
      </c>
      <c r="P15" s="31">
        <f>+'Ficha LPA'!P15</f>
        <v>128175</v>
      </c>
      <c r="Q15" s="129">
        <f>+'Ficha LPA'!Q15</f>
        <v>97223</v>
      </c>
      <c r="R15" s="140">
        <f>+'Ficha LPA'!R15</f>
        <v>98808</v>
      </c>
      <c r="S15" s="52">
        <f>+'Ficha LPA'!S15</f>
        <v>3118438</v>
      </c>
    </row>
    <row r="16" spans="1:19" ht="27.95" customHeight="1" x14ac:dyDescent="0.35">
      <c r="A16" s="148"/>
      <c r="B16" s="148"/>
      <c r="C16" s="70" t="s">
        <v>86</v>
      </c>
      <c r="D16" s="32">
        <f>+'Ficha LPA'!D16</f>
        <v>22503</v>
      </c>
      <c r="E16" s="32">
        <f>+'Ficha LPA'!E16</f>
        <v>49031</v>
      </c>
      <c r="F16" s="32">
        <f>+'Ficha LPA'!F16</f>
        <v>8540</v>
      </c>
      <c r="G16" s="32">
        <f>+'Ficha LPA'!G16</f>
        <v>88948</v>
      </c>
      <c r="H16" s="32">
        <f>+'Ficha LPA'!H16</f>
        <v>71881</v>
      </c>
      <c r="I16" s="130">
        <f>+'Ficha LPA'!I16</f>
        <v>26730</v>
      </c>
      <c r="J16" s="135">
        <f>+'Ficha LPA'!J16</f>
        <v>14069</v>
      </c>
      <c r="K16" s="32">
        <f>+'Ficha LPA'!K16</f>
        <v>55190</v>
      </c>
      <c r="L16" s="32">
        <f>+'Ficha LPA'!L16</f>
        <v>42129</v>
      </c>
      <c r="M16" s="130">
        <f>+'Ficha LPA'!M16</f>
        <v>53012</v>
      </c>
      <c r="N16" s="32">
        <f>+'Ficha LPA'!N16</f>
        <v>196339</v>
      </c>
      <c r="O16" s="32">
        <f>+'Ficha LPA'!O16</f>
        <v>2927</v>
      </c>
      <c r="P16" s="32">
        <f>+'Ficha LPA'!P16</f>
        <v>25862</v>
      </c>
      <c r="Q16" s="130">
        <f>+'Ficha LPA'!Q16</f>
        <v>22179</v>
      </c>
      <c r="R16" s="141">
        <f>+'Ficha LPA'!R16</f>
        <v>19978</v>
      </c>
      <c r="S16" s="53">
        <f>+'Ficha LPA'!S16</f>
        <v>699318</v>
      </c>
    </row>
    <row r="17" spans="1:20" ht="27.95" customHeight="1" x14ac:dyDescent="0.35">
      <c r="A17" s="148"/>
      <c r="B17" s="148"/>
      <c r="C17" s="70" t="s">
        <v>87</v>
      </c>
      <c r="D17" s="32">
        <f>+'Ficha LPA'!D17</f>
        <v>10075</v>
      </c>
      <c r="E17" s="32">
        <f>+'Ficha LPA'!E17</f>
        <v>12653</v>
      </c>
      <c r="F17" s="32">
        <f>+'Ficha LPA'!F17</f>
        <v>9418</v>
      </c>
      <c r="G17" s="32">
        <f>+'Ficha LPA'!G17</f>
        <v>10968</v>
      </c>
      <c r="H17" s="32">
        <f>+'Ficha LPA'!H17</f>
        <v>2453</v>
      </c>
      <c r="I17" s="130">
        <f>+'Ficha LPA'!I17</f>
        <v>10808</v>
      </c>
      <c r="J17" s="135">
        <f>+'Ficha LPA'!J17</f>
        <v>24904</v>
      </c>
      <c r="K17" s="32">
        <f>+'Ficha LPA'!K17</f>
        <v>141625</v>
      </c>
      <c r="L17" s="32">
        <f>+'Ficha LPA'!L17</f>
        <v>30161</v>
      </c>
      <c r="M17" s="130">
        <f>+'Ficha LPA'!M17</f>
        <v>50471</v>
      </c>
      <c r="N17" s="32">
        <f>+'Ficha LPA'!N17</f>
        <v>346799</v>
      </c>
      <c r="O17" s="32">
        <f>+'Ficha LPA'!O17</f>
        <v>5539</v>
      </c>
      <c r="P17" s="32">
        <f>+'Ficha LPA'!P17</f>
        <v>43294</v>
      </c>
      <c r="Q17" s="130">
        <f>+'Ficha LPA'!Q17</f>
        <v>8070</v>
      </c>
      <c r="R17" s="141">
        <f>+'Ficha LPA'!R17</f>
        <v>19153</v>
      </c>
      <c r="S17" s="53">
        <f>+'Ficha LPA'!S17</f>
        <v>726391</v>
      </c>
    </row>
    <row r="18" spans="1:20" ht="27.95" customHeight="1" x14ac:dyDescent="0.35">
      <c r="A18" s="148"/>
      <c r="B18" s="148"/>
      <c r="C18" s="70" t="s">
        <v>88</v>
      </c>
      <c r="D18" s="32">
        <f>+'Ficha LPA'!D18</f>
        <v>35853</v>
      </c>
      <c r="E18" s="32">
        <f>+'Ficha LPA'!E18</f>
        <v>58449</v>
      </c>
      <c r="F18" s="32">
        <f>+'Ficha LPA'!F18</f>
        <v>45656</v>
      </c>
      <c r="G18" s="32">
        <f>+'Ficha LPA'!G18</f>
        <v>132474</v>
      </c>
      <c r="H18" s="32">
        <f>+'Ficha LPA'!H18</f>
        <v>145582</v>
      </c>
      <c r="I18" s="130">
        <f>+'Ficha LPA'!I18</f>
        <v>101901</v>
      </c>
      <c r="J18" s="135">
        <f>+'Ficha LPA'!J18</f>
        <v>122351</v>
      </c>
      <c r="K18" s="32">
        <f>+'Ficha LPA'!K18</f>
        <v>144615</v>
      </c>
      <c r="L18" s="32">
        <f>+'Ficha LPA'!L18</f>
        <v>57481</v>
      </c>
      <c r="M18" s="130">
        <f>+'Ficha LPA'!M18</f>
        <v>111417</v>
      </c>
      <c r="N18" s="32">
        <f>+'Ficha LPA'!N18</f>
        <v>528682</v>
      </c>
      <c r="O18" s="32">
        <f>+'Ficha LPA'!O18</f>
        <v>22598</v>
      </c>
      <c r="P18" s="32">
        <f>+'Ficha LPA'!P18</f>
        <v>59019</v>
      </c>
      <c r="Q18" s="130">
        <f>+'Ficha LPA'!Q18</f>
        <v>66974</v>
      </c>
      <c r="R18" s="141">
        <f>+'Ficha LPA'!R18</f>
        <v>59677</v>
      </c>
      <c r="S18" s="53">
        <f>+'Ficha LPA'!S18</f>
        <v>1692729</v>
      </c>
      <c r="T18" s="5"/>
    </row>
    <row r="19" spans="1:20" ht="27.95" customHeight="1" x14ac:dyDescent="0.35">
      <c r="A19" s="148"/>
      <c r="B19" s="148"/>
      <c r="C19" s="71" t="s">
        <v>89</v>
      </c>
      <c r="D19" s="31">
        <f>+'Ficha LPA'!D19</f>
        <v>21635</v>
      </c>
      <c r="E19" s="31">
        <f>+'Ficha LPA'!E19</f>
        <v>16130</v>
      </c>
      <c r="F19" s="31">
        <f>+'Ficha LPA'!F19</f>
        <v>8929</v>
      </c>
      <c r="G19" s="31">
        <f>+'Ficha LPA'!G19</f>
        <v>45813</v>
      </c>
      <c r="H19" s="31">
        <f>+'Ficha LPA'!H19</f>
        <v>56120</v>
      </c>
      <c r="I19" s="129">
        <f>+'Ficha LPA'!I19</f>
        <v>30485</v>
      </c>
      <c r="J19" s="134">
        <f>+'Ficha LPA'!J19</f>
        <v>163695</v>
      </c>
      <c r="K19" s="31">
        <f>+'Ficha LPA'!K19</f>
        <v>52570</v>
      </c>
      <c r="L19" s="31">
        <f>+'Ficha LPA'!L19</f>
        <v>42302</v>
      </c>
      <c r="M19" s="129">
        <f>+'Ficha LPA'!M19</f>
        <v>63423</v>
      </c>
      <c r="N19" s="31">
        <f>+'Ficha LPA'!N19</f>
        <v>266860</v>
      </c>
      <c r="O19" s="31">
        <f>+'Ficha LPA'!O19</f>
        <v>9993</v>
      </c>
      <c r="P19" s="31">
        <f>+'Ficha LPA'!P19</f>
        <v>43184</v>
      </c>
      <c r="Q19" s="129">
        <f>+'Ficha LPA'!Q19</f>
        <v>28410</v>
      </c>
      <c r="R19" s="140">
        <f>+'Ficha LPA'!R19</f>
        <v>97376</v>
      </c>
      <c r="S19" s="52">
        <f>+'Ficha LPA'!S19</f>
        <v>946925</v>
      </c>
    </row>
    <row r="20" spans="1:20" ht="27.95" customHeight="1" x14ac:dyDescent="0.35">
      <c r="A20" s="148"/>
      <c r="B20" s="148"/>
      <c r="C20" s="70" t="s">
        <v>90</v>
      </c>
      <c r="D20" s="33">
        <f>+'Ficha LPA'!D20</f>
        <v>14065</v>
      </c>
      <c r="E20" s="33">
        <f>+'Ficha LPA'!E20</f>
        <v>3067</v>
      </c>
      <c r="F20" s="33">
        <f>+'Ficha LPA'!F20</f>
        <v>2877</v>
      </c>
      <c r="G20" s="33">
        <f>+'Ficha LPA'!G20</f>
        <v>13314</v>
      </c>
      <c r="H20" s="33">
        <f>+'Ficha LPA'!H20</f>
        <v>10377</v>
      </c>
      <c r="I20" s="131">
        <f>+'Ficha LPA'!I20</f>
        <v>2729</v>
      </c>
      <c r="J20" s="136">
        <f>+'Ficha LPA'!J20</f>
        <v>90620</v>
      </c>
      <c r="K20" s="33">
        <f>+'Ficha LPA'!K20</f>
        <v>32220</v>
      </c>
      <c r="L20" s="33">
        <f>+'Ficha LPA'!L20</f>
        <v>16467</v>
      </c>
      <c r="M20" s="131">
        <f>+'Ficha LPA'!M20</f>
        <v>29427</v>
      </c>
      <c r="N20" s="33">
        <f>+'Ficha LPA'!N20</f>
        <v>129739</v>
      </c>
      <c r="O20" s="33">
        <f>+'Ficha LPA'!O20</f>
        <v>5592</v>
      </c>
      <c r="P20" s="33">
        <f>+'Ficha LPA'!P20</f>
        <v>17402</v>
      </c>
      <c r="Q20" s="131">
        <f>+'Ficha LPA'!Q20</f>
        <v>7473</v>
      </c>
      <c r="R20" s="142">
        <f>+'Ficha LPA'!R20</f>
        <v>50371</v>
      </c>
      <c r="S20" s="54">
        <f>+'Ficha LPA'!S20</f>
        <v>425740</v>
      </c>
    </row>
    <row r="21" spans="1:20" ht="27.95" customHeight="1" thickBot="1" x14ac:dyDescent="0.4">
      <c r="A21" s="148"/>
      <c r="B21" s="148"/>
      <c r="C21" s="75" t="s">
        <v>91</v>
      </c>
      <c r="D21" s="76">
        <f>+'Ficha LPA'!D21</f>
        <v>7570</v>
      </c>
      <c r="E21" s="76">
        <f>+'Ficha LPA'!E21</f>
        <v>13063</v>
      </c>
      <c r="F21" s="76">
        <f>+'Ficha LPA'!F21</f>
        <v>6052</v>
      </c>
      <c r="G21" s="76">
        <f>+'Ficha LPA'!G21</f>
        <v>32499</v>
      </c>
      <c r="H21" s="76">
        <f>+'Ficha LPA'!H21</f>
        <v>45743</v>
      </c>
      <c r="I21" s="132">
        <f>+'Ficha LPA'!I21</f>
        <v>27756</v>
      </c>
      <c r="J21" s="137">
        <f>+'Ficha LPA'!J21</f>
        <v>73075</v>
      </c>
      <c r="K21" s="77">
        <f>+'Ficha LPA'!K21</f>
        <v>20350</v>
      </c>
      <c r="L21" s="77">
        <f>+'Ficha LPA'!L21</f>
        <v>25835</v>
      </c>
      <c r="M21" s="139">
        <f>+'Ficha LPA'!M21</f>
        <v>33996</v>
      </c>
      <c r="N21" s="77">
        <f>+'Ficha LPA'!N21</f>
        <v>137121</v>
      </c>
      <c r="O21" s="77">
        <f>+'Ficha LPA'!O21</f>
        <v>4401</v>
      </c>
      <c r="P21" s="77">
        <f>+'Ficha LPA'!P21</f>
        <v>25782</v>
      </c>
      <c r="Q21" s="139">
        <f>+'Ficha LPA'!Q21</f>
        <v>20937</v>
      </c>
      <c r="R21" s="143">
        <f>+'Ficha LPA'!R21</f>
        <v>47005</v>
      </c>
      <c r="S21" s="78">
        <f>+'Ficha LPA'!S21</f>
        <v>521185</v>
      </c>
    </row>
    <row r="22" spans="1:20" ht="27.95" customHeight="1" x14ac:dyDescent="0.35">
      <c r="B22" s="56"/>
      <c r="C22" s="72" t="s">
        <v>92</v>
      </c>
      <c r="D22" s="52">
        <f>+'Ficha LPA'!D22</f>
        <v>90066</v>
      </c>
      <c r="E22" s="52">
        <f>+'Ficha LPA'!E22</f>
        <v>136263</v>
      </c>
      <c r="F22" s="52">
        <f>+'Ficha LPA'!F22</f>
        <v>72543</v>
      </c>
      <c r="G22" s="52">
        <f>+'Ficha LPA'!G22</f>
        <v>278203</v>
      </c>
      <c r="H22" s="52">
        <f>+'Ficha LPA'!H22</f>
        <v>276036</v>
      </c>
      <c r="I22" s="133">
        <f>+'Ficha LPA'!I22</f>
        <v>169924</v>
      </c>
      <c r="J22" s="138">
        <f>+'Ficha LPA'!J22</f>
        <v>325019</v>
      </c>
      <c r="K22" s="52">
        <f>+'Ficha LPA'!K22</f>
        <v>394000</v>
      </c>
      <c r="L22" s="52">
        <f>+'Ficha LPA'!L22</f>
        <v>172073</v>
      </c>
      <c r="M22" s="133">
        <f>+'Ficha LPA'!M22</f>
        <v>278323</v>
      </c>
      <c r="N22" s="52">
        <f>+'Ficha LPA'!N22</f>
        <v>1338680</v>
      </c>
      <c r="O22" s="52">
        <f>+'Ficha LPA'!O22</f>
        <v>41057</v>
      </c>
      <c r="P22" s="52">
        <f>+'Ficha LPA'!P22</f>
        <v>171359</v>
      </c>
      <c r="Q22" s="133">
        <f>+'Ficha LPA'!Q22</f>
        <v>125633</v>
      </c>
      <c r="R22" s="144">
        <f>+'Ficha LPA'!R22</f>
        <v>196184</v>
      </c>
      <c r="S22" s="52">
        <f>+'Ficha LPA'!S22</f>
        <v>4065363</v>
      </c>
    </row>
    <row r="23" spans="1:20" ht="36" customHeight="1" x14ac:dyDescent="0.3">
      <c r="B23" s="5"/>
      <c r="D23" s="9"/>
      <c r="E23" s="9"/>
      <c r="F23" s="9"/>
      <c r="G23" s="6"/>
      <c r="H23" s="9"/>
      <c r="I23" s="8"/>
      <c r="J23" s="5"/>
    </row>
    <row r="24" spans="1:20" ht="36" customHeight="1" thickBot="1" x14ac:dyDescent="0.3">
      <c r="C24" s="73" t="s">
        <v>84</v>
      </c>
      <c r="D24" s="145" t="s">
        <v>48</v>
      </c>
      <c r="E24" s="145"/>
      <c r="F24" s="145"/>
      <c r="G24" s="145"/>
      <c r="H24" s="145"/>
      <c r="I24" s="146"/>
      <c r="J24" s="123" t="s">
        <v>55</v>
      </c>
      <c r="K24" s="145" t="s">
        <v>56</v>
      </c>
      <c r="L24" s="145"/>
      <c r="M24" s="146"/>
      <c r="N24" s="145" t="s">
        <v>60</v>
      </c>
      <c r="O24" s="145"/>
      <c r="P24" s="145"/>
      <c r="Q24" s="146"/>
      <c r="R24" s="81" t="s">
        <v>93</v>
      </c>
      <c r="S24" s="74" t="s">
        <v>65</v>
      </c>
    </row>
    <row r="25" spans="1:20" ht="39.75" customHeight="1" x14ac:dyDescent="0.25">
      <c r="C25" s="68" t="s">
        <v>85</v>
      </c>
      <c r="D25" s="47" t="s">
        <v>49</v>
      </c>
      <c r="E25" s="47" t="s">
        <v>50</v>
      </c>
      <c r="F25" s="48" t="s">
        <v>51</v>
      </c>
      <c r="G25" s="47" t="s">
        <v>52</v>
      </c>
      <c r="H25" s="49" t="s">
        <v>53</v>
      </c>
      <c r="I25" s="106" t="s">
        <v>54</v>
      </c>
      <c r="J25" s="122" t="s">
        <v>55</v>
      </c>
      <c r="K25" s="49" t="s">
        <v>57</v>
      </c>
      <c r="L25" s="50" t="s">
        <v>58</v>
      </c>
      <c r="M25" s="106" t="s">
        <v>59</v>
      </c>
      <c r="N25" s="51" t="s">
        <v>61</v>
      </c>
      <c r="O25" s="51" t="s">
        <v>62</v>
      </c>
      <c r="P25" s="51" t="s">
        <v>63</v>
      </c>
      <c r="Q25" s="117" t="s">
        <v>64</v>
      </c>
      <c r="R25" s="82"/>
      <c r="S25" s="55"/>
    </row>
    <row r="26" spans="1:20" ht="27.95" customHeight="1" x14ac:dyDescent="0.35">
      <c r="B26" s="148" t="s">
        <v>105</v>
      </c>
      <c r="C26" s="69" t="s">
        <v>102</v>
      </c>
      <c r="D26" s="35">
        <f>+'Ficha LPA'!D26</f>
        <v>0.75978726711522659</v>
      </c>
      <c r="E26" s="35">
        <f>+'Ficha LPA'!E26</f>
        <v>0.88162597330162995</v>
      </c>
      <c r="F26" s="35">
        <f>+'Ficha LPA'!F26</f>
        <v>0.87691438181492354</v>
      </c>
      <c r="G26" s="35">
        <f>+'Ficha LPA'!G26</f>
        <v>0.83532528405516837</v>
      </c>
      <c r="H26" s="35">
        <f>+'Ficha LPA'!H26</f>
        <v>0.79669318494689101</v>
      </c>
      <c r="I26" s="125">
        <f>+'Ficha LPA'!I26</f>
        <v>0.82059626656622964</v>
      </c>
      <c r="J26" s="125">
        <f>+'Ficha LPA'!J26</f>
        <v>0.49635252092954568</v>
      </c>
      <c r="K26" s="35">
        <f>+'Ficha LPA'!K26</f>
        <v>0.86657360406091366</v>
      </c>
      <c r="L26" s="35">
        <f>+'Ficha LPA'!L26</f>
        <v>0.75416247755313148</v>
      </c>
      <c r="M26" s="125">
        <f>+'Ficha LPA'!M26</f>
        <v>0.77212447408227136</v>
      </c>
      <c r="N26" s="35">
        <f>+'Ficha LPA'!N26</f>
        <v>0.80065437595243072</v>
      </c>
      <c r="O26" s="35">
        <f>+'Ficha LPA'!O26</f>
        <v>0.75660666877755312</v>
      </c>
      <c r="P26" s="35">
        <f>+'Ficha LPA'!P26</f>
        <v>0.74799105970506363</v>
      </c>
      <c r="Q26" s="125">
        <f>+'Ficha LPA'!Q26</f>
        <v>0.77386514689611807</v>
      </c>
      <c r="R26" s="83">
        <f>+'Ficha LPA'!R26</f>
        <v>0.5036496350364964</v>
      </c>
      <c r="S26" s="58">
        <f>+'Ficha LPA'!S26</f>
        <v>0.76707492049295478</v>
      </c>
    </row>
    <row r="27" spans="1:20" ht="27.95" customHeight="1" x14ac:dyDescent="0.35">
      <c r="B27" s="148"/>
      <c r="C27" s="70" t="s">
        <v>86</v>
      </c>
      <c r="D27" s="36">
        <f>+'Ficha LPA'!D27</f>
        <v>0.24985010991939244</v>
      </c>
      <c r="E27" s="36">
        <f>+'Ficha LPA'!E27</f>
        <v>0.35982621841585755</v>
      </c>
      <c r="F27" s="36">
        <f>+'Ficha LPA'!F27</f>
        <v>0.11772328136415643</v>
      </c>
      <c r="G27" s="36">
        <f>+'Ficha LPA'!G27</f>
        <v>0.31972336746907831</v>
      </c>
      <c r="H27" s="36">
        <f>+'Ficha LPA'!H27</f>
        <v>0.26040444000057966</v>
      </c>
      <c r="I27" s="126">
        <f>+'Ficha LPA'!I27</f>
        <v>0.15730561898260398</v>
      </c>
      <c r="J27" s="126">
        <f>+'Ficha LPA'!J27</f>
        <v>4.3286700162144365E-2</v>
      </c>
      <c r="K27" s="36">
        <f>+'Ficha LPA'!K27</f>
        <v>0.14007614213197969</v>
      </c>
      <c r="L27" s="36">
        <f>+'Ficha LPA'!L27</f>
        <v>0.24483213519843322</v>
      </c>
      <c r="M27" s="126">
        <f>+'Ficha LPA'!M27</f>
        <v>0.19046934676616736</v>
      </c>
      <c r="N27" s="36">
        <f>+'Ficha LPA'!N27</f>
        <v>0.14666611886335792</v>
      </c>
      <c r="O27" s="36">
        <f>+'Ficha LPA'!O27</f>
        <v>7.1291131841098962E-2</v>
      </c>
      <c r="P27" s="36">
        <f>+'Ficha LPA'!P27</f>
        <v>0.15092291621683132</v>
      </c>
      <c r="Q27" s="126">
        <f>+'Ficha LPA'!Q27</f>
        <v>0.17653801150971479</v>
      </c>
      <c r="R27" s="84">
        <f>+'Ficha LPA'!R27</f>
        <v>0.10183297312726827</v>
      </c>
      <c r="S27" s="59">
        <f>+'Ficha LPA'!S27</f>
        <v>0.17201858727006666</v>
      </c>
    </row>
    <row r="28" spans="1:20" ht="27.95" customHeight="1" x14ac:dyDescent="0.35">
      <c r="B28" s="148"/>
      <c r="C28" s="70" t="s">
        <v>87</v>
      </c>
      <c r="D28" s="36">
        <f>+'Ficha LPA'!D28</f>
        <v>0.11186241200897119</v>
      </c>
      <c r="E28" s="36">
        <f>+'Ficha LPA'!E28</f>
        <v>9.2857195276780935E-2</v>
      </c>
      <c r="F28" s="36">
        <f>+'Ficha LPA'!F28</f>
        <v>0.12982644776201702</v>
      </c>
      <c r="G28" s="36">
        <f>+'Ficha LPA'!G28</f>
        <v>3.9424449053389071E-2</v>
      </c>
      <c r="H28" s="36">
        <f>+'Ficha LPA'!H28</f>
        <v>8.8865220478488317E-3</v>
      </c>
      <c r="I28" s="126">
        <f>+'Ficha LPA'!I28</f>
        <v>6.3604905722558322E-2</v>
      </c>
      <c r="J28" s="126">
        <f>+'Ficha LPA'!J28</f>
        <v>7.6623212796790338E-2</v>
      </c>
      <c r="K28" s="36">
        <f>+'Ficha LPA'!K28</f>
        <v>0.35945431472081218</v>
      </c>
      <c r="L28" s="36">
        <f>+'Ficha LPA'!L28</f>
        <v>0.17528025895986005</v>
      </c>
      <c r="M28" s="126">
        <f>+'Ficha LPA'!M28</f>
        <v>0.18133966650258873</v>
      </c>
      <c r="N28" s="36">
        <f>+'Ficha LPA'!N28</f>
        <v>0.25906041772492305</v>
      </c>
      <c r="O28" s="36">
        <f>+'Ficha LPA'!O28</f>
        <v>0.13491000316632973</v>
      </c>
      <c r="P28" s="36">
        <f>+'Ficha LPA'!P28</f>
        <v>0.25265086747705112</v>
      </c>
      <c r="Q28" s="126">
        <f>+'Ficha LPA'!Q28</f>
        <v>6.4234715401208287E-2</v>
      </c>
      <c r="R28" s="84">
        <f>+'Ficha LPA'!R28</f>
        <v>9.7627737226277378E-2</v>
      </c>
      <c r="S28" s="59">
        <f>+'Ficha LPA'!S28</f>
        <v>0.17867801719059281</v>
      </c>
    </row>
    <row r="29" spans="1:20" ht="27.95" customHeight="1" x14ac:dyDescent="0.35">
      <c r="B29" s="148"/>
      <c r="C29" s="70" t="s">
        <v>88</v>
      </c>
      <c r="D29" s="36">
        <f>+'Ficha LPA'!D29</f>
        <v>0.39807474518686298</v>
      </c>
      <c r="E29" s="36">
        <f>+'Ficha LPA'!E29</f>
        <v>0.42894255960899141</v>
      </c>
      <c r="F29" s="36">
        <f>+'Ficha LPA'!F29</f>
        <v>0.62936465268875008</v>
      </c>
      <c r="G29" s="36">
        <f>+'Ficha LPA'!G29</f>
        <v>0.47617746753270096</v>
      </c>
      <c r="H29" s="36">
        <f>+'Ficha LPA'!H29</f>
        <v>0.5274022228984625</v>
      </c>
      <c r="I29" s="126">
        <f>+'Ficha LPA'!I29</f>
        <v>0.59968574186106727</v>
      </c>
      <c r="J29" s="126">
        <f>+'Ficha LPA'!J29</f>
        <v>0.37644260797061097</v>
      </c>
      <c r="K29" s="36">
        <f>+'Ficha LPA'!K29</f>
        <v>0.36704314720812181</v>
      </c>
      <c r="L29" s="36">
        <f>+'Ficha LPA'!L29</f>
        <v>0.33405008339483822</v>
      </c>
      <c r="M29" s="126">
        <f>+'Ficha LPA'!M29</f>
        <v>0.40031546081351521</v>
      </c>
      <c r="N29" s="36">
        <f>+'Ficha LPA'!N29</f>
        <v>0.39492783936414977</v>
      </c>
      <c r="O29" s="36">
        <f>+'Ficha LPA'!O29</f>
        <v>0.55040553377012447</v>
      </c>
      <c r="P29" s="36">
        <f>+'Ficha LPA'!P29</f>
        <v>0.34441727601118122</v>
      </c>
      <c r="Q29" s="126">
        <f>+'Ficha LPA'!Q29</f>
        <v>0.53309241998519497</v>
      </c>
      <c r="R29" s="84">
        <f>+'Ficha LPA'!R29</f>
        <v>0.30418892468295072</v>
      </c>
      <c r="S29" s="59">
        <f>+'Ficha LPA'!S29</f>
        <v>0.41637831603229525</v>
      </c>
      <c r="T29" s="5"/>
    </row>
    <row r="30" spans="1:20" ht="27.75" customHeight="1" x14ac:dyDescent="0.35">
      <c r="B30" s="148"/>
      <c r="C30" s="71" t="s">
        <v>89</v>
      </c>
      <c r="D30" s="35">
        <f>+'Ficha LPA'!D30</f>
        <v>0.24021273288477338</v>
      </c>
      <c r="E30" s="35">
        <f>+'Ficha LPA'!E30</f>
        <v>0.11837402669837006</v>
      </c>
      <c r="F30" s="35">
        <f>+'Ficha LPA'!F30</f>
        <v>0.12308561818507643</v>
      </c>
      <c r="G30" s="35">
        <f>+'Ficha LPA'!G30</f>
        <v>0.16467471594483166</v>
      </c>
      <c r="H30" s="35">
        <f>+'Ficha LPA'!H30</f>
        <v>0.20330681505310902</v>
      </c>
      <c r="I30" s="125">
        <f>+'Ficha LPA'!I30</f>
        <v>0.17940373343377039</v>
      </c>
      <c r="J30" s="125">
        <f>+'Ficha LPA'!J30</f>
        <v>0.50364747907045437</v>
      </c>
      <c r="K30" s="35">
        <f>+'Ficha LPA'!K30</f>
        <v>0.13342639593908628</v>
      </c>
      <c r="L30" s="35">
        <f>+'Ficha LPA'!L30</f>
        <v>0.24583752244686849</v>
      </c>
      <c r="M30" s="125">
        <f>+'Ficha LPA'!M30</f>
        <v>0.22787552591772869</v>
      </c>
      <c r="N30" s="35">
        <f>+'Ficha LPA'!N30</f>
        <v>0.19934562404756925</v>
      </c>
      <c r="O30" s="35">
        <f>+'Ficha LPA'!O30</f>
        <v>0.24339333122244683</v>
      </c>
      <c r="P30" s="35">
        <f>+'Ficha LPA'!P30</f>
        <v>0.25200894029493637</v>
      </c>
      <c r="Q30" s="125">
        <f>+'Ficha LPA'!Q30</f>
        <v>0.22613485310388196</v>
      </c>
      <c r="R30" s="83">
        <f>+'Ficha LPA'!R30</f>
        <v>0.49635036496350365</v>
      </c>
      <c r="S30" s="58">
        <f>+'Ficha LPA'!S30</f>
        <v>0.23292507950704525</v>
      </c>
    </row>
    <row r="31" spans="1:20" ht="27.95" customHeight="1" x14ac:dyDescent="0.35">
      <c r="B31" s="148"/>
      <c r="C31" s="70" t="s">
        <v>90</v>
      </c>
      <c r="D31" s="36">
        <f>+'Ficha LPA'!D31</f>
        <v>0.15616325805520395</v>
      </c>
      <c r="E31" s="36">
        <f>+'Ficha LPA'!E31</f>
        <v>2.2507944196150091E-2</v>
      </c>
      <c r="F31" s="36">
        <f>+'Ficha LPA'!F31</f>
        <v>3.9659236590711716E-2</v>
      </c>
      <c r="G31" s="36">
        <f>+'Ficha LPA'!G31</f>
        <v>4.7857140289644613E-2</v>
      </c>
      <c r="H31" s="36">
        <f>+'Ficha LPA'!H31</f>
        <v>3.7592922662261441E-2</v>
      </c>
      <c r="I31" s="126">
        <f>+'Ficha LPA'!I31</f>
        <v>1.6060120995268472E-2</v>
      </c>
      <c r="J31" s="126">
        <f>+'Ficha LPA'!J31</f>
        <v>0.27881446930794818</v>
      </c>
      <c r="K31" s="36">
        <f>+'Ficha LPA'!K31</f>
        <v>8.1776649746192892E-2</v>
      </c>
      <c r="L31" s="36">
        <f>+'Ficha LPA'!L31</f>
        <v>9.5697756184875027E-2</v>
      </c>
      <c r="M31" s="126">
        <f>+'Ficha LPA'!M31</f>
        <v>0.10572967379627268</v>
      </c>
      <c r="N31" s="36">
        <f>+'Ficha LPA'!N31</f>
        <v>9.6915618370334952E-2</v>
      </c>
      <c r="O31" s="36">
        <f>+'Ficha LPA'!O31</f>
        <v>0.13620089144360278</v>
      </c>
      <c r="P31" s="36">
        <f>+'Ficha LPA'!P31</f>
        <v>0.10155288021055212</v>
      </c>
      <c r="Q31" s="126">
        <f>+'Ficha LPA'!Q31</f>
        <v>5.948277920610031E-2</v>
      </c>
      <c r="R31" s="84">
        <f>+'Ficha LPA'!R31</f>
        <v>0.25675386371977327</v>
      </c>
      <c r="S31" s="59">
        <f>+'Ficha LPA'!S31</f>
        <v>0.10472373561721303</v>
      </c>
      <c r="T31" s="5"/>
    </row>
    <row r="32" spans="1:20" ht="27.95" customHeight="1" thickBot="1" x14ac:dyDescent="0.4">
      <c r="B32" s="148"/>
      <c r="C32" s="75" t="s">
        <v>91</v>
      </c>
      <c r="D32" s="79">
        <f>+'Ficha LPA'!D32</f>
        <v>8.4049474829569426E-2</v>
      </c>
      <c r="E32" s="79">
        <f>+'Ficha LPA'!E32</f>
        <v>9.5866082502219965E-2</v>
      </c>
      <c r="F32" s="79">
        <f>+'Ficha LPA'!F32</f>
        <v>8.3426381594364718E-2</v>
      </c>
      <c r="G32" s="79">
        <f>+'Ficha LPA'!G32</f>
        <v>0.11681757565518704</v>
      </c>
      <c r="H32" s="79">
        <f>+'Ficha LPA'!H32</f>
        <v>0.16571389239084758</v>
      </c>
      <c r="I32" s="127">
        <f>+'Ficha LPA'!I32</f>
        <v>0.16334361243850193</v>
      </c>
      <c r="J32" s="127">
        <f>+'Ficha LPA'!J32</f>
        <v>0.2248330097625062</v>
      </c>
      <c r="K32" s="79">
        <f>+'Ficha LPA'!K32</f>
        <v>5.1649746192893399E-2</v>
      </c>
      <c r="L32" s="79">
        <f>+'Ficha LPA'!L32</f>
        <v>0.15013976626199346</v>
      </c>
      <c r="M32" s="127">
        <f>+'Ficha LPA'!M32</f>
        <v>0.12214585212145601</v>
      </c>
      <c r="N32" s="79">
        <f>+'Ficha LPA'!N32</f>
        <v>0.10243000567723429</v>
      </c>
      <c r="O32" s="79">
        <f>+'Ficha LPA'!O32</f>
        <v>0.10719243977884405</v>
      </c>
      <c r="P32" s="79">
        <f>+'Ficha LPA'!P32</f>
        <v>0.15045606008438425</v>
      </c>
      <c r="Q32" s="127">
        <f>+'Ficha LPA'!Q32</f>
        <v>0.16665207389778164</v>
      </c>
      <c r="R32" s="85">
        <f>+'Ficha LPA'!R32</f>
        <v>0.23959650124373039</v>
      </c>
      <c r="S32" s="80">
        <f>+'Ficha LPA'!S32</f>
        <v>0.12820134388983223</v>
      </c>
    </row>
    <row r="33" spans="1:29" ht="27.95" customHeight="1" x14ac:dyDescent="0.35">
      <c r="B33" s="56"/>
      <c r="C33" s="72" t="s">
        <v>92</v>
      </c>
      <c r="D33" s="57">
        <f>+'Ficha LPA'!D33</f>
        <v>1</v>
      </c>
      <c r="E33" s="57">
        <f>+'Ficha LPA'!E33</f>
        <v>1</v>
      </c>
      <c r="F33" s="57">
        <f>+'Ficha LPA'!F33</f>
        <v>1</v>
      </c>
      <c r="G33" s="57">
        <f>+'Ficha LPA'!G33</f>
        <v>1</v>
      </c>
      <c r="H33" s="57">
        <f>+'Ficha LPA'!H33</f>
        <v>1</v>
      </c>
      <c r="I33" s="128">
        <f>+'Ficha LPA'!I33</f>
        <v>1</v>
      </c>
      <c r="J33" s="128">
        <f>+'Ficha LPA'!J33</f>
        <v>1</v>
      </c>
      <c r="K33" s="57">
        <f>+'Ficha LPA'!K33</f>
        <v>1</v>
      </c>
      <c r="L33" s="57">
        <f>+'Ficha LPA'!L33</f>
        <v>1</v>
      </c>
      <c r="M33" s="128">
        <f>+'Ficha LPA'!M33</f>
        <v>1</v>
      </c>
      <c r="N33" s="57">
        <f>+'Ficha LPA'!N33</f>
        <v>1</v>
      </c>
      <c r="O33" s="57">
        <f>+'Ficha LPA'!O33</f>
        <v>1</v>
      </c>
      <c r="P33" s="57">
        <f>+'Ficha LPA'!P33</f>
        <v>1</v>
      </c>
      <c r="Q33" s="128">
        <f>+'Ficha LPA'!Q33</f>
        <v>1</v>
      </c>
      <c r="R33" s="86">
        <f>+'Ficha LPA'!R33</f>
        <v>1</v>
      </c>
      <c r="S33" s="57">
        <f>+'Ficha LPA'!S33</f>
        <v>1</v>
      </c>
    </row>
    <row r="34" spans="1:29" ht="40.5" customHeight="1" x14ac:dyDescent="0.25">
      <c r="B34" s="5"/>
      <c r="G34" s="5"/>
      <c r="T34" s="10"/>
    </row>
    <row r="35" spans="1:29" x14ac:dyDescent="0.25">
      <c r="G35" s="5"/>
      <c r="T35" s="10"/>
    </row>
    <row r="36" spans="1:29" ht="19.5" x14ac:dyDescent="0.3">
      <c r="G36" s="5"/>
      <c r="X36" s="16" t="s">
        <v>28</v>
      </c>
      <c r="Y36" s="22" t="s">
        <v>48</v>
      </c>
      <c r="Z36" s="29" t="s">
        <v>55</v>
      </c>
      <c r="AA36" s="29" t="s">
        <v>56</v>
      </c>
      <c r="AB36" s="29" t="s">
        <v>60</v>
      </c>
      <c r="AC36" s="29"/>
    </row>
    <row r="37" spans="1:29" ht="22.5" customHeight="1" x14ac:dyDescent="0.3">
      <c r="G37" s="5"/>
      <c r="X37" s="17" t="s">
        <v>106</v>
      </c>
      <c r="Y37" s="23">
        <f>+SUM(D16:I16)</f>
        <v>267633</v>
      </c>
      <c r="Z37" s="23">
        <f>+J16</f>
        <v>14069</v>
      </c>
      <c r="AA37" s="23">
        <f>+SUM(K16:M16)</f>
        <v>150331</v>
      </c>
      <c r="AB37" s="23">
        <f>+SUM(N16:Q16)</f>
        <v>247307</v>
      </c>
    </row>
    <row r="38" spans="1:29" ht="22.5" customHeight="1" x14ac:dyDescent="0.3">
      <c r="G38" s="5"/>
      <c r="X38" s="17" t="s">
        <v>107</v>
      </c>
      <c r="Y38" s="23">
        <f>+SUM(D17:I17)</f>
        <v>56375</v>
      </c>
      <c r="Z38" s="23">
        <f>+SUM(J17)</f>
        <v>24904</v>
      </c>
      <c r="AA38" s="23">
        <f>+SUM(K17:M17)</f>
        <v>222257</v>
      </c>
      <c r="AB38" s="23">
        <f>+SUM(N17:Q17)</f>
        <v>403702</v>
      </c>
    </row>
    <row r="39" spans="1:29" ht="22.5" customHeight="1" x14ac:dyDescent="0.3">
      <c r="G39" s="5"/>
      <c r="X39" s="17" t="s">
        <v>108</v>
      </c>
      <c r="Y39" s="23">
        <f>+SUM(D20:I20)</f>
        <v>46429</v>
      </c>
      <c r="Z39" s="23">
        <f>+J20</f>
        <v>90620</v>
      </c>
      <c r="AA39" s="23">
        <f>+SUM(K20:M20)</f>
        <v>78114</v>
      </c>
      <c r="AB39" s="23">
        <f>+SUM(N20:Q20)</f>
        <v>160206</v>
      </c>
    </row>
    <row r="40" spans="1:29" ht="22.5" customHeight="1" x14ac:dyDescent="0.3">
      <c r="G40" s="5"/>
      <c r="X40" s="17" t="s">
        <v>109</v>
      </c>
      <c r="Y40" s="23">
        <f>+SUM(D21:I21)</f>
        <v>132683</v>
      </c>
      <c r="Z40" s="23">
        <f>+J21</f>
        <v>73075</v>
      </c>
      <c r="AA40" s="23">
        <f>+SUM(K21:M21)</f>
        <v>80181</v>
      </c>
      <c r="AB40" s="23">
        <f>+SUM(N21:Q21)</f>
        <v>188241</v>
      </c>
    </row>
    <row r="41" spans="1:29" ht="22.5" customHeight="1" x14ac:dyDescent="0.3">
      <c r="G41" s="5"/>
      <c r="X41" s="18" t="s">
        <v>93</v>
      </c>
      <c r="Y41" s="23">
        <f>+Y42-SUM(Y37:Y40)</f>
        <v>519915</v>
      </c>
      <c r="Z41" s="23">
        <f>+Z42-SUM(Z37:Z40)</f>
        <v>122351</v>
      </c>
      <c r="AA41" s="23">
        <f>+AA42-SUM(AA37:AA40)</f>
        <v>313513</v>
      </c>
      <c r="AB41" s="23">
        <f>+AB42-SUM(AB37:AB40)</f>
        <v>677273</v>
      </c>
    </row>
    <row r="42" spans="1:29" ht="18.75" x14ac:dyDescent="0.3">
      <c r="G42" s="5"/>
      <c r="X42" s="14" t="s">
        <v>92</v>
      </c>
      <c r="Y42" s="23">
        <f>+SUM(D22:I22)</f>
        <v>1023035</v>
      </c>
      <c r="Z42" s="23">
        <f>+J22</f>
        <v>325019</v>
      </c>
      <c r="AA42" s="23">
        <f>+SUM(K22:M22)</f>
        <v>844396</v>
      </c>
      <c r="AB42" s="23">
        <f>+SUM(N22:Q22)</f>
        <v>1676729</v>
      </c>
    </row>
    <row r="43" spans="1:29" ht="22.5" customHeight="1" x14ac:dyDescent="0.25">
      <c r="G43" s="5"/>
    </row>
    <row r="44" spans="1:29" ht="22.5" customHeight="1" x14ac:dyDescent="0.25">
      <c r="A44" s="5"/>
      <c r="B44" s="5"/>
      <c r="G44" s="5"/>
    </row>
    <row r="45" spans="1:29" ht="22.5" customHeight="1" x14ac:dyDescent="0.25">
      <c r="G45" s="5"/>
      <c r="X45" s="3"/>
    </row>
    <row r="46" spans="1:29" ht="22.5" customHeight="1" x14ac:dyDescent="0.3">
      <c r="G46" s="5"/>
      <c r="X46" s="16" t="s">
        <v>28</v>
      </c>
      <c r="Y46" s="22" t="s">
        <v>48</v>
      </c>
      <c r="Z46" s="29" t="s">
        <v>55</v>
      </c>
      <c r="AA46" s="29" t="s">
        <v>56</v>
      </c>
      <c r="AB46" s="29" t="s">
        <v>60</v>
      </c>
      <c r="AC46" s="29"/>
    </row>
    <row r="47" spans="1:29" ht="22.5" customHeight="1" x14ac:dyDescent="0.3">
      <c r="G47" s="5"/>
      <c r="X47" s="17" t="s">
        <v>106</v>
      </c>
      <c r="Y47" s="15">
        <f t="shared" ref="Y47:Y52" si="0">+Y37/$Y$42</f>
        <v>0.26160688539492782</v>
      </c>
      <c r="Z47" s="15">
        <f t="shared" ref="Z47:Z52" si="1">+Z37/$Z$42</f>
        <v>4.3286700162144365E-2</v>
      </c>
      <c r="AA47" s="15">
        <f t="shared" ref="AA47:AA52" si="2">+AA37/$AA$42</f>
        <v>0.17803376614763688</v>
      </c>
      <c r="AB47" s="15">
        <f t="shared" ref="AB47:AB52" si="3">+AB37/$AB$42</f>
        <v>0.14749372140638112</v>
      </c>
    </row>
    <row r="48" spans="1:29" ht="22.5" customHeight="1" x14ac:dyDescent="0.3">
      <c r="G48" s="5"/>
      <c r="X48" s="17" t="s">
        <v>107</v>
      </c>
      <c r="Y48" s="15">
        <f t="shared" si="0"/>
        <v>5.5105641546965643E-2</v>
      </c>
      <c r="Z48" s="15">
        <f t="shared" si="1"/>
        <v>7.6623212796790338E-2</v>
      </c>
      <c r="AA48" s="15">
        <f t="shared" si="2"/>
        <v>0.26321417912922374</v>
      </c>
      <c r="AB48" s="15">
        <f t="shared" si="3"/>
        <v>0.24076758975362147</v>
      </c>
    </row>
    <row r="49" spans="3:28" ht="21.75" customHeight="1" x14ac:dyDescent="0.3">
      <c r="G49" s="5"/>
      <c r="X49" s="17" t="s">
        <v>108</v>
      </c>
      <c r="Y49" s="15">
        <f t="shared" si="0"/>
        <v>4.5383589026768388E-2</v>
      </c>
      <c r="Z49" s="15">
        <f t="shared" si="1"/>
        <v>0.27881446930794818</v>
      </c>
      <c r="AA49" s="15">
        <f t="shared" si="2"/>
        <v>9.2508728132298115E-2</v>
      </c>
      <c r="AB49" s="15">
        <f t="shared" si="3"/>
        <v>9.5546746075245312E-2</v>
      </c>
    </row>
    <row r="50" spans="3:28" ht="21.75" customHeight="1" x14ac:dyDescent="0.3">
      <c r="G50" s="5"/>
      <c r="X50" s="17" t="s">
        <v>109</v>
      </c>
      <c r="Y50" s="15">
        <f t="shared" si="0"/>
        <v>0.12969546496454179</v>
      </c>
      <c r="Z50" s="15">
        <f t="shared" si="1"/>
        <v>0.2248330097625062</v>
      </c>
      <c r="AA50" s="15">
        <f t="shared" si="2"/>
        <v>9.4956631722556709E-2</v>
      </c>
      <c r="AB50" s="15">
        <f t="shared" si="3"/>
        <v>0.11226680041914942</v>
      </c>
    </row>
    <row r="51" spans="3:28" ht="21.75" customHeight="1" x14ac:dyDescent="0.3">
      <c r="G51" s="5"/>
      <c r="X51" s="18" t="s">
        <v>93</v>
      </c>
      <c r="Y51" s="15">
        <f t="shared" si="0"/>
        <v>0.50820841906679637</v>
      </c>
      <c r="Z51" s="15">
        <f t="shared" si="1"/>
        <v>0.37644260797061097</v>
      </c>
      <c r="AA51" s="15">
        <f t="shared" si="2"/>
        <v>0.37128669486828453</v>
      </c>
      <c r="AB51" s="15">
        <f t="shared" si="3"/>
        <v>0.40392514234560267</v>
      </c>
    </row>
    <row r="52" spans="3:28" ht="83.25" customHeight="1" x14ac:dyDescent="0.3">
      <c r="G52" s="5"/>
      <c r="X52" s="14" t="s">
        <v>92</v>
      </c>
      <c r="Y52" s="15">
        <f t="shared" si="0"/>
        <v>1</v>
      </c>
      <c r="Z52" s="15">
        <f t="shared" si="1"/>
        <v>1</v>
      </c>
      <c r="AA52" s="15">
        <f t="shared" si="2"/>
        <v>1</v>
      </c>
      <c r="AB52" s="15">
        <f t="shared" si="3"/>
        <v>1</v>
      </c>
    </row>
    <row r="53" spans="3:28" ht="21.75" customHeight="1" x14ac:dyDescent="0.25"/>
    <row r="54" spans="3:28" ht="21.75" customHeight="1" x14ac:dyDescent="0.25"/>
    <row r="55" spans="3:28" ht="21.75" customHeight="1" x14ac:dyDescent="0.25"/>
    <row r="56" spans="3:28" ht="21.75" customHeight="1" x14ac:dyDescent="0.25"/>
    <row r="57" spans="3:28" ht="21.75" customHeight="1" x14ac:dyDescent="0.25"/>
    <row r="58" spans="3:28" ht="21.75" customHeight="1" x14ac:dyDescent="0.25"/>
    <row r="59" spans="3:28" ht="21.75" customHeight="1" x14ac:dyDescent="0.25"/>
    <row r="60" spans="3:28" ht="43.5" customHeight="1" x14ac:dyDescent="0.25"/>
    <row r="61" spans="3:28" ht="21.75" customHeight="1" x14ac:dyDescent="0.25"/>
    <row r="62" spans="3:28" ht="36" x14ac:dyDescent="0.55000000000000004">
      <c r="C62" s="46" t="s">
        <v>100</v>
      </c>
    </row>
    <row r="63" spans="3:28" ht="27" customHeight="1" x14ac:dyDescent="0.5">
      <c r="C63" s="11"/>
    </row>
    <row r="64" spans="3:28" ht="27.75" customHeight="1" x14ac:dyDescent="0.5">
      <c r="C64" s="11"/>
    </row>
    <row r="65" spans="1:20" s="30" customFormat="1" ht="35.25" customHeight="1" thickBot="1" x14ac:dyDescent="0.3">
      <c r="C65" s="73" t="s">
        <v>84</v>
      </c>
      <c r="D65" s="145" t="s">
        <v>48</v>
      </c>
      <c r="E65" s="145"/>
      <c r="F65" s="145"/>
      <c r="G65" s="145"/>
      <c r="H65" s="145"/>
      <c r="I65" s="146"/>
      <c r="J65" s="111" t="s">
        <v>55</v>
      </c>
      <c r="K65" s="145" t="s">
        <v>56</v>
      </c>
      <c r="L65" s="145"/>
      <c r="M65" s="146"/>
      <c r="N65" s="145" t="s">
        <v>60</v>
      </c>
      <c r="O65" s="145"/>
      <c r="P65" s="145"/>
      <c r="Q65" s="146"/>
      <c r="R65" s="81" t="s">
        <v>93</v>
      </c>
      <c r="S65" s="74" t="s">
        <v>65</v>
      </c>
    </row>
    <row r="66" spans="1:20" ht="39" customHeight="1" x14ac:dyDescent="0.25">
      <c r="A66" s="5"/>
      <c r="B66" s="5"/>
      <c r="C66" s="68" t="s">
        <v>85</v>
      </c>
      <c r="D66" s="47" t="s">
        <v>49</v>
      </c>
      <c r="E66" s="47" t="s">
        <v>50</v>
      </c>
      <c r="F66" s="48" t="s">
        <v>51</v>
      </c>
      <c r="G66" s="47" t="s">
        <v>52</v>
      </c>
      <c r="H66" s="49" t="s">
        <v>53</v>
      </c>
      <c r="I66" s="106" t="s">
        <v>54</v>
      </c>
      <c r="J66" s="112" t="s">
        <v>55</v>
      </c>
      <c r="K66" s="49" t="s">
        <v>57</v>
      </c>
      <c r="L66" s="50" t="s">
        <v>58</v>
      </c>
      <c r="M66" s="106" t="s">
        <v>59</v>
      </c>
      <c r="N66" s="51" t="s">
        <v>61</v>
      </c>
      <c r="O66" s="51" t="s">
        <v>62</v>
      </c>
      <c r="P66" s="51" t="s">
        <v>63</v>
      </c>
      <c r="Q66" s="117" t="s">
        <v>64</v>
      </c>
      <c r="R66" s="82"/>
      <c r="S66" s="55"/>
    </row>
    <row r="67" spans="1:20" ht="29.25" customHeight="1" x14ac:dyDescent="0.4">
      <c r="B67" s="67"/>
      <c r="C67" s="87" t="s">
        <v>95</v>
      </c>
      <c r="D67" s="60"/>
      <c r="E67" s="60"/>
      <c r="F67" s="60"/>
      <c r="G67" s="60"/>
      <c r="H67" s="60"/>
      <c r="I67" s="107"/>
      <c r="J67" s="113"/>
      <c r="K67" s="60"/>
      <c r="L67" s="60"/>
      <c r="M67" s="107"/>
      <c r="N67" s="60"/>
      <c r="O67" s="60"/>
      <c r="P67" s="60"/>
      <c r="Q67" s="107"/>
      <c r="R67" s="97"/>
      <c r="S67" s="60"/>
      <c r="T67" s="5"/>
    </row>
    <row r="68" spans="1:20" ht="29.25" customHeight="1" x14ac:dyDescent="0.35">
      <c r="B68" s="147" t="s">
        <v>105</v>
      </c>
      <c r="C68" s="88" t="s">
        <v>102</v>
      </c>
      <c r="D68" s="61">
        <f>+'Ficha LPA'!D68</f>
        <v>492261</v>
      </c>
      <c r="E68" s="61">
        <f>+'Ficha LPA'!E68</f>
        <v>965102</v>
      </c>
      <c r="F68" s="61">
        <f>+'Ficha LPA'!F68</f>
        <v>527350</v>
      </c>
      <c r="G68" s="61">
        <f>+'Ficha LPA'!G68</f>
        <v>1963395</v>
      </c>
      <c r="H68" s="61">
        <f>+'Ficha LPA'!H68</f>
        <v>2130107</v>
      </c>
      <c r="I68" s="108">
        <f>+'Ficha LPA'!I68</f>
        <v>1503013</v>
      </c>
      <c r="J68" s="114">
        <f>+'Ficha LPA'!J68</f>
        <v>844674</v>
      </c>
      <c r="K68" s="61">
        <f>+'Ficha LPA'!K68</f>
        <v>3111954</v>
      </c>
      <c r="L68" s="61">
        <f>+'Ficha LPA'!L68</f>
        <v>1177286</v>
      </c>
      <c r="M68" s="108">
        <f>+'Ficha LPA'!M68</f>
        <v>1987757</v>
      </c>
      <c r="N68" s="61">
        <f>+'Ficha LPA'!N68</f>
        <v>9939443</v>
      </c>
      <c r="O68" s="61">
        <f>+'Ficha LPA'!O68</f>
        <v>301712</v>
      </c>
      <c r="P68" s="61">
        <f>+'Ficha LPA'!P68</f>
        <v>1201773</v>
      </c>
      <c r="Q68" s="108">
        <f>+'Ficha LPA'!Q68</f>
        <v>824221</v>
      </c>
      <c r="R68" s="98">
        <f>+'Ficha LPA'!R68</f>
        <v>433081</v>
      </c>
      <c r="S68" s="62">
        <f>+'Ficha LPA'!S68</f>
        <v>27403129</v>
      </c>
    </row>
    <row r="69" spans="1:20" ht="29.25" customHeight="1" x14ac:dyDescent="0.35">
      <c r="B69" s="147"/>
      <c r="C69" s="89" t="s">
        <v>86</v>
      </c>
      <c r="D69" s="61">
        <f>+'Ficha LPA'!D69</f>
        <v>145044</v>
      </c>
      <c r="E69" s="61">
        <f>+'Ficha LPA'!E69</f>
        <v>381278</v>
      </c>
      <c r="F69" s="61">
        <f>+'Ficha LPA'!F69</f>
        <v>64891</v>
      </c>
      <c r="G69" s="61">
        <f>+'Ficha LPA'!G69</f>
        <v>740143</v>
      </c>
      <c r="H69" s="61">
        <f>+'Ficha LPA'!H69</f>
        <v>610056</v>
      </c>
      <c r="I69" s="108">
        <f>+'Ficha LPA'!I69</f>
        <v>313090</v>
      </c>
      <c r="J69" s="114">
        <f>+'Ficha LPA'!J69</f>
        <v>69709</v>
      </c>
      <c r="K69" s="61">
        <f>+'Ficha LPA'!K69</f>
        <v>496300</v>
      </c>
      <c r="L69" s="61">
        <f>+'Ficha LPA'!L69</f>
        <v>359801</v>
      </c>
      <c r="M69" s="108">
        <f>+'Ficha LPA'!M69</f>
        <v>438117</v>
      </c>
      <c r="N69" s="61">
        <f>+'Ficha LPA'!N69</f>
        <v>1689073</v>
      </c>
      <c r="O69" s="61">
        <f>+'Ficha LPA'!O69</f>
        <v>26299</v>
      </c>
      <c r="P69" s="61">
        <f>+'Ficha LPA'!P69</f>
        <v>204977</v>
      </c>
      <c r="Q69" s="108">
        <f>+'Ficha LPA'!Q69</f>
        <v>188055</v>
      </c>
      <c r="R69" s="98">
        <f>+'Ficha LPA'!R69</f>
        <v>97388</v>
      </c>
      <c r="S69" s="62">
        <f>+'Ficha LPA'!S69</f>
        <v>5824221</v>
      </c>
    </row>
    <row r="70" spans="1:20" ht="29.25" customHeight="1" x14ac:dyDescent="0.35">
      <c r="B70" s="147"/>
      <c r="C70" s="89" t="s">
        <v>87</v>
      </c>
      <c r="D70" s="61">
        <f>+'Ficha LPA'!D70</f>
        <v>86639</v>
      </c>
      <c r="E70" s="61">
        <f>+'Ficha LPA'!E70</f>
        <v>117800</v>
      </c>
      <c r="F70" s="61">
        <f>+'Ficha LPA'!F70</f>
        <v>77457</v>
      </c>
      <c r="G70" s="61">
        <f>+'Ficha LPA'!G70</f>
        <v>114050</v>
      </c>
      <c r="H70" s="61">
        <f>+'Ficha LPA'!H70</f>
        <v>18132</v>
      </c>
      <c r="I70" s="108">
        <f>+'Ficha LPA'!I70</f>
        <v>141044</v>
      </c>
      <c r="J70" s="114">
        <f>+'Ficha LPA'!J70</f>
        <v>138749</v>
      </c>
      <c r="K70" s="61">
        <f>+'Ficha LPA'!K70</f>
        <v>1258436</v>
      </c>
      <c r="L70" s="61">
        <f>+'Ficha LPA'!L70</f>
        <v>327176</v>
      </c>
      <c r="M70" s="108">
        <f>+'Ficha LPA'!M70</f>
        <v>538282</v>
      </c>
      <c r="N70" s="61">
        <f>+'Ficha LPA'!N70</f>
        <v>3527760</v>
      </c>
      <c r="O70" s="61">
        <f>+'Ficha LPA'!O70</f>
        <v>57169</v>
      </c>
      <c r="P70" s="61">
        <f>+'Ficha LPA'!P70</f>
        <v>489497</v>
      </c>
      <c r="Q70" s="108">
        <f>+'Ficha LPA'!Q70</f>
        <v>87699</v>
      </c>
      <c r="R70" s="98">
        <f>+'Ficha LPA'!R70</f>
        <v>111422</v>
      </c>
      <c r="S70" s="62">
        <f>+'Ficha LPA'!S70</f>
        <v>7091312</v>
      </c>
    </row>
    <row r="71" spans="1:20" ht="29.25" customHeight="1" x14ac:dyDescent="0.35">
      <c r="B71" s="147"/>
      <c r="C71" s="89" t="s">
        <v>88</v>
      </c>
      <c r="D71" s="61">
        <f>+'Ficha LPA'!D71</f>
        <v>260578</v>
      </c>
      <c r="E71" s="61">
        <f>+'Ficha LPA'!E71</f>
        <v>466024</v>
      </c>
      <c r="F71" s="61">
        <f>+'Ficha LPA'!F71</f>
        <v>385002</v>
      </c>
      <c r="G71" s="61">
        <f>+'Ficha LPA'!G71</f>
        <v>1109202</v>
      </c>
      <c r="H71" s="61">
        <f>+'Ficha LPA'!H71</f>
        <v>1501919</v>
      </c>
      <c r="I71" s="108">
        <f>+'Ficha LPA'!I71</f>
        <v>1048879</v>
      </c>
      <c r="J71" s="114">
        <f>+'Ficha LPA'!J71</f>
        <v>636216</v>
      </c>
      <c r="K71" s="61">
        <f>+'Ficha LPA'!K71</f>
        <v>1357218</v>
      </c>
      <c r="L71" s="61">
        <f>+'Ficha LPA'!L71</f>
        <v>490309</v>
      </c>
      <c r="M71" s="108">
        <f>+'Ficha LPA'!M71</f>
        <v>1011358</v>
      </c>
      <c r="N71" s="61">
        <f>+'Ficha LPA'!N71</f>
        <v>4722610</v>
      </c>
      <c r="O71" s="61">
        <f>+'Ficha LPA'!O71</f>
        <v>218244</v>
      </c>
      <c r="P71" s="61">
        <f>+'Ficha LPA'!P71</f>
        <v>507299</v>
      </c>
      <c r="Q71" s="108">
        <f>+'Ficha LPA'!Q71</f>
        <v>548467</v>
      </c>
      <c r="R71" s="98">
        <f>+'Ficha LPA'!R71</f>
        <v>224271</v>
      </c>
      <c r="S71" s="62">
        <f>+'Ficha LPA'!S71</f>
        <v>14487596</v>
      </c>
    </row>
    <row r="72" spans="1:20" ht="29.25" customHeight="1" x14ac:dyDescent="0.35">
      <c r="B72" s="147"/>
      <c r="C72" s="90" t="s">
        <v>89</v>
      </c>
      <c r="D72" s="61">
        <f>+'Ficha LPA'!D72</f>
        <v>137810</v>
      </c>
      <c r="E72" s="61">
        <f>+'Ficha LPA'!E72</f>
        <v>67397</v>
      </c>
      <c r="F72" s="61">
        <f>+'Ficha LPA'!F72</f>
        <v>58526</v>
      </c>
      <c r="G72" s="61">
        <f>+'Ficha LPA'!G72</f>
        <v>246892</v>
      </c>
      <c r="H72" s="61">
        <f>+'Ficha LPA'!H72</f>
        <v>376111</v>
      </c>
      <c r="I72" s="108">
        <f>+'Ficha LPA'!I72</f>
        <v>149070</v>
      </c>
      <c r="J72" s="114">
        <f>+'Ficha LPA'!J72</f>
        <v>476398</v>
      </c>
      <c r="K72" s="61">
        <f>+'Ficha LPA'!K72</f>
        <v>339337</v>
      </c>
      <c r="L72" s="61">
        <f>+'Ficha LPA'!L72</f>
        <v>247921</v>
      </c>
      <c r="M72" s="108">
        <f>+'Ficha LPA'!M72</f>
        <v>354484</v>
      </c>
      <c r="N72" s="61">
        <f>+'Ficha LPA'!N72</f>
        <v>1527652</v>
      </c>
      <c r="O72" s="61">
        <f>+'Ficha LPA'!O72</f>
        <v>58360</v>
      </c>
      <c r="P72" s="61">
        <f>+'Ficha LPA'!P72</f>
        <v>206361</v>
      </c>
      <c r="Q72" s="108">
        <f>+'Ficha LPA'!Q72</f>
        <v>123824</v>
      </c>
      <c r="R72" s="98">
        <f>+'Ficha LPA'!R72</f>
        <v>222940</v>
      </c>
      <c r="S72" s="62">
        <f>+'Ficha LPA'!S72</f>
        <v>4593083</v>
      </c>
    </row>
    <row r="73" spans="1:20" ht="29.25" customHeight="1" x14ac:dyDescent="0.35">
      <c r="B73" s="147"/>
      <c r="C73" s="89" t="s">
        <v>90</v>
      </c>
      <c r="D73" s="61">
        <f>+'Ficha LPA'!D73</f>
        <v>90202</v>
      </c>
      <c r="E73" s="61">
        <f>+'Ficha LPA'!E73</f>
        <v>16780</v>
      </c>
      <c r="F73" s="61">
        <f>+'Ficha LPA'!F73</f>
        <v>18615</v>
      </c>
      <c r="G73" s="61">
        <f>+'Ficha LPA'!G73</f>
        <v>90689</v>
      </c>
      <c r="H73" s="61">
        <f>+'Ficha LPA'!H73</f>
        <v>79086</v>
      </c>
      <c r="I73" s="108">
        <f>+'Ficha LPA'!I73</f>
        <v>22678</v>
      </c>
      <c r="J73" s="114">
        <f>+'Ficha LPA'!J73</f>
        <v>296245</v>
      </c>
      <c r="K73" s="61">
        <f>+'Ficha LPA'!K73</f>
        <v>228003</v>
      </c>
      <c r="L73" s="61">
        <f>+'Ficha LPA'!L73</f>
        <v>113549</v>
      </c>
      <c r="M73" s="108">
        <f>+'Ficha LPA'!M73</f>
        <v>185144</v>
      </c>
      <c r="N73" s="61">
        <f>+'Ficha LPA'!N73</f>
        <v>866087</v>
      </c>
      <c r="O73" s="61">
        <f>+'Ficha LPA'!O73</f>
        <v>40115</v>
      </c>
      <c r="P73" s="61">
        <f>+'Ficha LPA'!P73</f>
        <v>91527</v>
      </c>
      <c r="Q73" s="108">
        <f>+'Ficha LPA'!Q73</f>
        <v>54463</v>
      </c>
      <c r="R73" s="98">
        <f>+'Ficha LPA'!R73</f>
        <v>131704</v>
      </c>
      <c r="S73" s="62">
        <f>+'Ficha LPA'!S73</f>
        <v>2324887</v>
      </c>
    </row>
    <row r="74" spans="1:20" ht="29.25" customHeight="1" thickBot="1" x14ac:dyDescent="0.4">
      <c r="B74" s="147"/>
      <c r="C74" s="99" t="s">
        <v>91</v>
      </c>
      <c r="D74" s="103">
        <f>+'Ficha LPA'!D74</f>
        <v>47608</v>
      </c>
      <c r="E74" s="103">
        <f>+'Ficha LPA'!E74</f>
        <v>50617</v>
      </c>
      <c r="F74" s="103">
        <f>+'Ficha LPA'!F74</f>
        <v>39911</v>
      </c>
      <c r="G74" s="103">
        <f>+'Ficha LPA'!G74</f>
        <v>156203</v>
      </c>
      <c r="H74" s="103">
        <f>+'Ficha LPA'!H74</f>
        <v>297025</v>
      </c>
      <c r="I74" s="109">
        <f>+'Ficha LPA'!I74</f>
        <v>126392</v>
      </c>
      <c r="J74" s="115">
        <f>+'Ficha LPA'!J74</f>
        <v>180153</v>
      </c>
      <c r="K74" s="103">
        <f>+'Ficha LPA'!K74</f>
        <v>111334</v>
      </c>
      <c r="L74" s="103">
        <f>+'Ficha LPA'!L74</f>
        <v>134372</v>
      </c>
      <c r="M74" s="109">
        <f>+'Ficha LPA'!M74</f>
        <v>169340</v>
      </c>
      <c r="N74" s="103">
        <f>+'Ficha LPA'!N74</f>
        <v>661565</v>
      </c>
      <c r="O74" s="103">
        <f>+'Ficha LPA'!O74</f>
        <v>18245</v>
      </c>
      <c r="P74" s="103">
        <f>+'Ficha LPA'!P74</f>
        <v>114834</v>
      </c>
      <c r="Q74" s="109">
        <f>+'Ficha LPA'!Q74</f>
        <v>69361</v>
      </c>
      <c r="R74" s="104">
        <f>+'Ficha LPA'!R74</f>
        <v>91236</v>
      </c>
      <c r="S74" s="105">
        <f>+'Ficha LPA'!S74</f>
        <v>2268196</v>
      </c>
    </row>
    <row r="75" spans="1:20" ht="29.25" customHeight="1" x14ac:dyDescent="0.35">
      <c r="B75" s="63"/>
      <c r="C75" s="91" t="s">
        <v>92</v>
      </c>
      <c r="D75" s="62">
        <f>+'Ficha LPA'!D75</f>
        <v>630071</v>
      </c>
      <c r="E75" s="62">
        <f>+'Ficha LPA'!E75</f>
        <v>1032499</v>
      </c>
      <c r="F75" s="62">
        <f>+'Ficha LPA'!F75</f>
        <v>585876</v>
      </c>
      <c r="G75" s="62">
        <f>+'Ficha LPA'!G75</f>
        <v>2210287</v>
      </c>
      <c r="H75" s="62">
        <f>+'Ficha LPA'!H75</f>
        <v>2506218</v>
      </c>
      <c r="I75" s="110">
        <f>+'Ficha LPA'!I75</f>
        <v>1652083</v>
      </c>
      <c r="J75" s="116">
        <f>+'Ficha LPA'!J75</f>
        <v>1321072</v>
      </c>
      <c r="K75" s="62">
        <f>+'Ficha LPA'!K75</f>
        <v>3451291</v>
      </c>
      <c r="L75" s="62">
        <f>+'Ficha LPA'!L75</f>
        <v>1425207</v>
      </c>
      <c r="M75" s="110">
        <f>+'Ficha LPA'!M75</f>
        <v>2342241</v>
      </c>
      <c r="N75" s="62">
        <f>+'Ficha LPA'!N75</f>
        <v>11467095</v>
      </c>
      <c r="O75" s="62">
        <f>+'Ficha LPA'!O75</f>
        <v>360072</v>
      </c>
      <c r="P75" s="62">
        <f>+'Ficha LPA'!P75</f>
        <v>1408134</v>
      </c>
      <c r="Q75" s="110">
        <f>+'Ficha LPA'!Q75</f>
        <v>948045</v>
      </c>
      <c r="R75" s="91">
        <f>+'Ficha LPA'!R75</f>
        <v>656021</v>
      </c>
      <c r="S75" s="62">
        <f>+'Ficha LPA'!S75</f>
        <v>31996212</v>
      </c>
    </row>
    <row r="76" spans="1:20" ht="61.5" customHeight="1" x14ac:dyDescent="0.35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</row>
    <row r="77" spans="1:20" ht="35.25" customHeight="1" thickBot="1" x14ac:dyDescent="0.3">
      <c r="B77" s="10"/>
      <c r="C77" s="73" t="s">
        <v>84</v>
      </c>
      <c r="D77" s="145" t="s">
        <v>48</v>
      </c>
      <c r="E77" s="145"/>
      <c r="F77" s="145"/>
      <c r="G77" s="145"/>
      <c r="H77" s="145"/>
      <c r="I77" s="146"/>
      <c r="J77" s="123" t="s">
        <v>55</v>
      </c>
      <c r="K77" s="145" t="s">
        <v>56</v>
      </c>
      <c r="L77" s="145"/>
      <c r="M77" s="146"/>
      <c r="N77" s="145" t="s">
        <v>60</v>
      </c>
      <c r="O77" s="145"/>
      <c r="P77" s="145"/>
      <c r="Q77" s="146"/>
      <c r="R77" s="81" t="s">
        <v>93</v>
      </c>
      <c r="S77" s="74" t="s">
        <v>65</v>
      </c>
    </row>
    <row r="78" spans="1:20" ht="39" customHeight="1" x14ac:dyDescent="0.25">
      <c r="B78" s="10"/>
      <c r="C78" s="68" t="s">
        <v>85</v>
      </c>
      <c r="D78" s="47" t="s">
        <v>49</v>
      </c>
      <c r="E78" s="47" t="s">
        <v>50</v>
      </c>
      <c r="F78" s="48" t="s">
        <v>51</v>
      </c>
      <c r="G78" s="47" t="s">
        <v>52</v>
      </c>
      <c r="H78" s="49" t="s">
        <v>53</v>
      </c>
      <c r="I78" s="106" t="s">
        <v>54</v>
      </c>
      <c r="J78" s="122" t="s">
        <v>55</v>
      </c>
      <c r="K78" s="49" t="s">
        <v>57</v>
      </c>
      <c r="L78" s="50" t="s">
        <v>58</v>
      </c>
      <c r="M78" s="106" t="s">
        <v>59</v>
      </c>
      <c r="N78" s="51" t="s">
        <v>61</v>
      </c>
      <c r="O78" s="51" t="s">
        <v>62</v>
      </c>
      <c r="P78" s="51" t="s">
        <v>63</v>
      </c>
      <c r="Q78" s="117" t="s">
        <v>64</v>
      </c>
      <c r="R78" s="82"/>
      <c r="S78" s="55"/>
      <c r="T78" s="5"/>
    </row>
    <row r="79" spans="1:20" ht="28.5" customHeight="1" x14ac:dyDescent="0.4">
      <c r="B79" s="67"/>
      <c r="C79" s="87" t="s">
        <v>94</v>
      </c>
      <c r="D79" s="65"/>
      <c r="E79" s="65"/>
      <c r="F79" s="65"/>
      <c r="G79" s="65"/>
      <c r="H79" s="65"/>
      <c r="I79" s="118"/>
      <c r="J79" s="118"/>
      <c r="K79" s="65"/>
      <c r="L79" s="65"/>
      <c r="M79" s="118"/>
      <c r="N79" s="65"/>
      <c r="O79" s="65"/>
      <c r="P79" s="65"/>
      <c r="Q79" s="118"/>
      <c r="R79" s="94"/>
      <c r="S79" s="65"/>
    </row>
    <row r="80" spans="1:20" ht="35.25" customHeight="1" x14ac:dyDescent="0.35">
      <c r="B80" s="147" t="s">
        <v>105</v>
      </c>
      <c r="C80" s="88" t="s">
        <v>102</v>
      </c>
      <c r="D80" s="64">
        <f>+'Ficha LPA'!D80</f>
        <v>7.19</v>
      </c>
      <c r="E80" s="64">
        <f>+'Ficha LPA'!E80</f>
        <v>8.0299999999999994</v>
      </c>
      <c r="F80" s="64">
        <f>+'Ficha LPA'!F80</f>
        <v>8.2899999999999991</v>
      </c>
      <c r="G80" s="64">
        <f>+'Ficha LPA'!G80</f>
        <v>8.4499999999999993</v>
      </c>
      <c r="H80" s="64">
        <f>+'Ficha LPA'!H80</f>
        <v>9.69</v>
      </c>
      <c r="I80" s="119">
        <f>+'Ficha LPA'!I80</f>
        <v>10.78</v>
      </c>
      <c r="J80" s="119">
        <f>+'Ficha LPA'!J80</f>
        <v>5.24</v>
      </c>
      <c r="K80" s="64">
        <f>+'Ficha LPA'!K80</f>
        <v>9.11</v>
      </c>
      <c r="L80" s="64">
        <f>+'Ficha LPA'!L80</f>
        <v>9.07</v>
      </c>
      <c r="M80" s="119">
        <f>+'Ficha LPA'!M80</f>
        <v>9.25</v>
      </c>
      <c r="N80" s="64">
        <f>+'Ficha LPA'!N80</f>
        <v>9.27</v>
      </c>
      <c r="O80" s="64">
        <f>+'Ficha LPA'!O80</f>
        <v>9.7100000000000009</v>
      </c>
      <c r="P80" s="64">
        <f>+'Ficha LPA'!P80</f>
        <v>9.3800000000000008</v>
      </c>
      <c r="Q80" s="119">
        <f>+'Ficha LPA'!Q80</f>
        <v>8.48</v>
      </c>
      <c r="R80" s="95">
        <f>+'Ficha LPA'!R80</f>
        <v>4.38</v>
      </c>
      <c r="S80" s="66">
        <f>+'Ficha LPA'!S80</f>
        <v>8.7899999999999991</v>
      </c>
    </row>
    <row r="81" spans="2:19" ht="32.25" customHeight="1" x14ac:dyDescent="0.35">
      <c r="B81" s="147"/>
      <c r="C81" s="89" t="s">
        <v>86</v>
      </c>
      <c r="D81" s="64">
        <f>+'Ficha LPA'!D81</f>
        <v>6.45</v>
      </c>
      <c r="E81" s="64">
        <f>+'Ficha LPA'!E81</f>
        <v>7.78</v>
      </c>
      <c r="F81" s="64">
        <f>+'Ficha LPA'!F81</f>
        <v>7.6</v>
      </c>
      <c r="G81" s="64">
        <f>+'Ficha LPA'!G81</f>
        <v>8.32</v>
      </c>
      <c r="H81" s="64">
        <f>+'Ficha LPA'!H81</f>
        <v>8.49</v>
      </c>
      <c r="I81" s="119">
        <f>+'Ficha LPA'!I81</f>
        <v>11.71</v>
      </c>
      <c r="J81" s="119">
        <f>+'Ficha LPA'!J81</f>
        <v>4.95</v>
      </c>
      <c r="K81" s="64">
        <f>+'Ficha LPA'!K81</f>
        <v>8.99</v>
      </c>
      <c r="L81" s="64">
        <f>+'Ficha LPA'!L81</f>
        <v>8.5399999999999991</v>
      </c>
      <c r="M81" s="119">
        <f>+'Ficha LPA'!M81</f>
        <v>8.26</v>
      </c>
      <c r="N81" s="64">
        <f>+'Ficha LPA'!N81</f>
        <v>8.6</v>
      </c>
      <c r="O81" s="64">
        <f>+'Ficha LPA'!O81</f>
        <v>8.98</v>
      </c>
      <c r="P81" s="64">
        <f>+'Ficha LPA'!P81</f>
        <v>7.93</v>
      </c>
      <c r="Q81" s="119">
        <f>+'Ficha LPA'!Q81</f>
        <v>8.48</v>
      </c>
      <c r="R81" s="95">
        <f>+'Ficha LPA'!R81</f>
        <v>4.87</v>
      </c>
      <c r="S81" s="66">
        <f>+'Ficha LPA'!S81</f>
        <v>8.33</v>
      </c>
    </row>
    <row r="82" spans="2:19" ht="31.5" customHeight="1" x14ac:dyDescent="0.35">
      <c r="B82" s="147"/>
      <c r="C82" s="89" t="s">
        <v>87</v>
      </c>
      <c r="D82" s="64">
        <f>+'Ficha LPA'!D82</f>
        <v>8.6</v>
      </c>
      <c r="E82" s="64">
        <f>+'Ficha LPA'!E82</f>
        <v>9.31</v>
      </c>
      <c r="F82" s="64">
        <f>+'Ficha LPA'!F82</f>
        <v>8.2200000000000006</v>
      </c>
      <c r="G82" s="64">
        <f>+'Ficha LPA'!G82</f>
        <v>10.4</v>
      </c>
      <c r="H82" s="64">
        <f>+'Ficha LPA'!H82</f>
        <v>7.39</v>
      </c>
      <c r="I82" s="119">
        <f>+'Ficha LPA'!I82</f>
        <v>13.05</v>
      </c>
      <c r="J82" s="119">
        <f>+'Ficha LPA'!J82</f>
        <v>5.57</v>
      </c>
      <c r="K82" s="64">
        <f>+'Ficha LPA'!K82</f>
        <v>8.89</v>
      </c>
      <c r="L82" s="64">
        <f>+'Ficha LPA'!L82</f>
        <v>10.85</v>
      </c>
      <c r="M82" s="119">
        <f>+'Ficha LPA'!M82</f>
        <v>10.67</v>
      </c>
      <c r="N82" s="64">
        <f>+'Ficha LPA'!N82</f>
        <v>10.17</v>
      </c>
      <c r="O82" s="64">
        <f>+'Ficha LPA'!O82</f>
        <v>10.32</v>
      </c>
      <c r="P82" s="64">
        <f>+'Ficha LPA'!P82</f>
        <v>11.31</v>
      </c>
      <c r="Q82" s="119">
        <f>+'Ficha LPA'!Q82</f>
        <v>10.87</v>
      </c>
      <c r="R82" s="95">
        <f>+'Ficha LPA'!R82</f>
        <v>5.82</v>
      </c>
      <c r="S82" s="66">
        <f>+'Ficha LPA'!S82</f>
        <v>9.76</v>
      </c>
    </row>
    <row r="83" spans="2:19" ht="32.25" customHeight="1" x14ac:dyDescent="0.35">
      <c r="B83" s="147"/>
      <c r="C83" s="92" t="s">
        <v>89</v>
      </c>
      <c r="D83" s="64">
        <f>+'Ficha LPA'!D83</f>
        <v>6.37</v>
      </c>
      <c r="E83" s="64">
        <f>+'Ficha LPA'!E83</f>
        <v>4.18</v>
      </c>
      <c r="F83" s="64">
        <f>+'Ficha LPA'!F83</f>
        <v>6.55</v>
      </c>
      <c r="G83" s="64">
        <f>+'Ficha LPA'!G83</f>
        <v>5.39</v>
      </c>
      <c r="H83" s="64">
        <f>+'Ficha LPA'!H83</f>
        <v>6.7</v>
      </c>
      <c r="I83" s="119">
        <f>+'Ficha LPA'!I83</f>
        <v>4.8899999999999997</v>
      </c>
      <c r="J83" s="119">
        <f>+'Ficha LPA'!J83</f>
        <v>2.91</v>
      </c>
      <c r="K83" s="64">
        <f>+'Ficha LPA'!K83</f>
        <v>6.45</v>
      </c>
      <c r="L83" s="64">
        <f>+'Ficha LPA'!L83</f>
        <v>5.86</v>
      </c>
      <c r="M83" s="119">
        <f>+'Ficha LPA'!M83</f>
        <v>5.59</v>
      </c>
      <c r="N83" s="64">
        <f>+'Ficha LPA'!N83</f>
        <v>5.72</v>
      </c>
      <c r="O83" s="64">
        <f>+'Ficha LPA'!O83</f>
        <v>5.84</v>
      </c>
      <c r="P83" s="64">
        <f>+'Ficha LPA'!P83</f>
        <v>4.78</v>
      </c>
      <c r="Q83" s="119">
        <f>+'Ficha LPA'!Q83</f>
        <v>4.3600000000000003</v>
      </c>
      <c r="R83" s="95">
        <f>+'Ficha LPA'!R83</f>
        <v>2.29</v>
      </c>
      <c r="S83" s="66">
        <f>+'Ficha LPA'!S83</f>
        <v>4.8499999999999996</v>
      </c>
    </row>
    <row r="84" spans="2:19" ht="32.25" customHeight="1" thickBot="1" x14ac:dyDescent="0.4">
      <c r="B84" s="147"/>
      <c r="C84" s="99" t="s">
        <v>91</v>
      </c>
      <c r="D84" s="100">
        <f>+'Ficha LPA'!D84</f>
        <v>6.29</v>
      </c>
      <c r="E84" s="100">
        <f>+'Ficha LPA'!E84</f>
        <v>3.87</v>
      </c>
      <c r="F84" s="100">
        <f>+'Ficha LPA'!F84</f>
        <v>6.59</v>
      </c>
      <c r="G84" s="100">
        <f>+'Ficha LPA'!G84</f>
        <v>4.8099999999999996</v>
      </c>
      <c r="H84" s="100">
        <f>+'Ficha LPA'!H84</f>
        <v>6.49</v>
      </c>
      <c r="I84" s="120">
        <f>+'Ficha LPA'!I84</f>
        <v>4.55</v>
      </c>
      <c r="J84" s="120">
        <f>+'Ficha LPA'!J84</f>
        <v>2.4700000000000002</v>
      </c>
      <c r="K84" s="100">
        <f>+'Ficha LPA'!K84</f>
        <v>5.47</v>
      </c>
      <c r="L84" s="100">
        <f>+'Ficha LPA'!L84</f>
        <v>5.2</v>
      </c>
      <c r="M84" s="120">
        <f>+'Ficha LPA'!M84</f>
        <v>4.9800000000000004</v>
      </c>
      <c r="N84" s="100">
        <f>+'Ficha LPA'!N84</f>
        <v>4.82</v>
      </c>
      <c r="O84" s="100">
        <f>+'Ficha LPA'!O84</f>
        <v>4.1500000000000004</v>
      </c>
      <c r="P84" s="100">
        <f>+'Ficha LPA'!P84</f>
        <v>4.45</v>
      </c>
      <c r="Q84" s="120">
        <f>+'Ficha LPA'!Q84</f>
        <v>3.31</v>
      </c>
      <c r="R84" s="101">
        <f>+'Ficha LPA'!R84</f>
        <v>1.94</v>
      </c>
      <c r="S84" s="102">
        <f>+'Ficha LPA'!S84</f>
        <v>4.3499999999999996</v>
      </c>
    </row>
    <row r="85" spans="2:19" ht="28.5" customHeight="1" x14ac:dyDescent="0.35">
      <c r="B85" s="67"/>
      <c r="C85" s="93" t="s">
        <v>92</v>
      </c>
      <c r="D85" s="66">
        <f>+'Ficha LPA'!D85</f>
        <v>7</v>
      </c>
      <c r="E85" s="66">
        <f>+'Ficha LPA'!E85</f>
        <v>7.58</v>
      </c>
      <c r="F85" s="66">
        <f>+'Ficha LPA'!F85</f>
        <v>8.08</v>
      </c>
      <c r="G85" s="66">
        <f>+'Ficha LPA'!G85</f>
        <v>7.94</v>
      </c>
      <c r="H85" s="66">
        <f>+'Ficha LPA'!H85</f>
        <v>9.08</v>
      </c>
      <c r="I85" s="121">
        <f>+'Ficha LPA'!I85</f>
        <v>9.7200000000000006</v>
      </c>
      <c r="J85" s="121">
        <f>+'Ficha LPA'!J85</f>
        <v>4.0599999999999996</v>
      </c>
      <c r="K85" s="66">
        <f>+'Ficha LPA'!K85</f>
        <v>8.76</v>
      </c>
      <c r="L85" s="66">
        <f>+'Ficha LPA'!L85</f>
        <v>8.2799999999999994</v>
      </c>
      <c r="M85" s="121">
        <f>+'Ficha LPA'!M85</f>
        <v>8.42</v>
      </c>
      <c r="N85" s="66">
        <f>+'Ficha LPA'!N85</f>
        <v>8.57</v>
      </c>
      <c r="O85" s="66">
        <f>+'Ficha LPA'!O85</f>
        <v>8.77</v>
      </c>
      <c r="P85" s="66">
        <f>+'Ficha LPA'!P85</f>
        <v>8.2200000000000006</v>
      </c>
      <c r="Q85" s="121">
        <f>+'Ficha LPA'!Q85</f>
        <v>7.55</v>
      </c>
      <c r="R85" s="96">
        <f>+'Ficha LPA'!R85</f>
        <v>3.34</v>
      </c>
      <c r="S85" s="66">
        <f>+'Ficha LPA'!S85</f>
        <v>7.87</v>
      </c>
    </row>
    <row r="86" spans="2:19" ht="61.5" customHeight="1" x14ac:dyDescent="0.25"/>
    <row r="87" spans="2:19" ht="36" customHeight="1" thickBot="1" x14ac:dyDescent="0.3">
      <c r="B87" s="5"/>
      <c r="C87" s="73" t="s">
        <v>84</v>
      </c>
      <c r="D87" s="145" t="s">
        <v>48</v>
      </c>
      <c r="E87" s="145"/>
      <c r="F87" s="145"/>
      <c r="G87" s="145"/>
      <c r="H87" s="145"/>
      <c r="I87" s="146"/>
      <c r="J87" s="111" t="s">
        <v>55</v>
      </c>
      <c r="K87" s="145" t="s">
        <v>56</v>
      </c>
      <c r="L87" s="145"/>
      <c r="M87" s="146"/>
      <c r="N87" s="145" t="s">
        <v>60</v>
      </c>
      <c r="O87" s="145"/>
      <c r="P87" s="145"/>
      <c r="Q87" s="146"/>
      <c r="R87" s="81" t="s">
        <v>93</v>
      </c>
      <c r="S87" s="74" t="s">
        <v>65</v>
      </c>
    </row>
    <row r="88" spans="2:19" ht="39.75" customHeight="1" x14ac:dyDescent="0.25">
      <c r="C88" s="68" t="s">
        <v>85</v>
      </c>
      <c r="D88" s="47" t="s">
        <v>49</v>
      </c>
      <c r="E88" s="47" t="s">
        <v>50</v>
      </c>
      <c r="F88" s="48" t="s">
        <v>51</v>
      </c>
      <c r="G88" s="47" t="s">
        <v>52</v>
      </c>
      <c r="H88" s="49" t="s">
        <v>53</v>
      </c>
      <c r="I88" s="106" t="s">
        <v>54</v>
      </c>
      <c r="J88" s="112" t="s">
        <v>55</v>
      </c>
      <c r="K88" s="49" t="s">
        <v>57</v>
      </c>
      <c r="L88" s="50" t="s">
        <v>58</v>
      </c>
      <c r="M88" s="106" t="s">
        <v>59</v>
      </c>
      <c r="N88" s="51" t="s">
        <v>61</v>
      </c>
      <c r="O88" s="51" t="s">
        <v>62</v>
      </c>
      <c r="P88" s="51" t="s">
        <v>63</v>
      </c>
      <c r="Q88" s="117" t="s">
        <v>64</v>
      </c>
      <c r="R88" s="82"/>
      <c r="S88" s="55"/>
    </row>
    <row r="89" spans="2:19" ht="29.25" customHeight="1" x14ac:dyDescent="0.4">
      <c r="C89" s="87" t="s">
        <v>18</v>
      </c>
      <c r="D89" s="64">
        <f>+'Ficha LPA'!D89</f>
        <v>95.45</v>
      </c>
      <c r="E89" s="64">
        <f>+'Ficha LPA'!E89</f>
        <v>70.040000000000006</v>
      </c>
      <c r="F89" s="64">
        <f>+'Ficha LPA'!F89</f>
        <v>60.54</v>
      </c>
      <c r="G89" s="64">
        <f>+'Ficha LPA'!G89</f>
        <v>64.64</v>
      </c>
      <c r="H89" s="64">
        <f>+'Ficha LPA'!H89</f>
        <v>62.46</v>
      </c>
      <c r="I89" s="119">
        <f>+'Ficha LPA'!I89</f>
        <v>69.94</v>
      </c>
      <c r="J89" s="124">
        <f>+'Ficha LPA'!J89</f>
        <v>66.849999999999994</v>
      </c>
      <c r="K89" s="64">
        <f>+'Ficha LPA'!K89</f>
        <v>151.94999999999999</v>
      </c>
      <c r="L89" s="64">
        <f>+'Ficha LPA'!L89</f>
        <v>52.98</v>
      </c>
      <c r="M89" s="119">
        <f>+'Ficha LPA'!M89</f>
        <v>61.08</v>
      </c>
      <c r="N89" s="64">
        <f>+'Ficha LPA'!N89</f>
        <v>73.739999999999995</v>
      </c>
      <c r="O89" s="64">
        <f>+'Ficha LPA'!O89</f>
        <v>87.83</v>
      </c>
      <c r="P89" s="64">
        <f>+'Ficha LPA'!P89</f>
        <v>86.77</v>
      </c>
      <c r="Q89" s="119">
        <f>+'Ficha LPA'!Q89</f>
        <v>87.49</v>
      </c>
      <c r="R89" s="95">
        <f>+'Ficha LPA'!R89</f>
        <v>83.9</v>
      </c>
      <c r="S89" s="66">
        <f>+'Ficha LPA'!S89</f>
        <v>80.41</v>
      </c>
    </row>
    <row r="90" spans="2:19" ht="29.25" customHeight="1" x14ac:dyDescent="0.4">
      <c r="B90" s="5"/>
      <c r="C90" s="87" t="s">
        <v>96</v>
      </c>
      <c r="D90" s="64">
        <f>+'Ficha LPA'!D90</f>
        <v>69.72</v>
      </c>
      <c r="E90" s="64">
        <f>+'Ficha LPA'!E90</f>
        <v>61.23</v>
      </c>
      <c r="F90" s="64">
        <f>+'Ficha LPA'!F90</f>
        <v>43.28</v>
      </c>
      <c r="G90" s="64">
        <f>+'Ficha LPA'!G90</f>
        <v>53.33</v>
      </c>
      <c r="H90" s="64">
        <f>+'Ficha LPA'!H90</f>
        <v>46.05</v>
      </c>
      <c r="I90" s="119">
        <f>+'Ficha LPA'!I90</f>
        <v>57.38</v>
      </c>
      <c r="J90" s="124">
        <f>+'Ficha LPA'!J90</f>
        <v>49.72</v>
      </c>
      <c r="K90" s="64">
        <f>+'Ficha LPA'!K90</f>
        <v>137.13999999999999</v>
      </c>
      <c r="L90" s="64">
        <f>+'Ficha LPA'!L90</f>
        <v>41.08</v>
      </c>
      <c r="M90" s="119">
        <f>+'Ficha LPA'!M90</f>
        <v>47.64</v>
      </c>
      <c r="N90" s="64">
        <f>+'Ficha LPA'!N90</f>
        <v>59.26</v>
      </c>
      <c r="O90" s="64">
        <f>+'Ficha LPA'!O90</f>
        <v>63.65</v>
      </c>
      <c r="P90" s="64">
        <f>+'Ficha LPA'!P90</f>
        <v>70.56</v>
      </c>
      <c r="Q90" s="119">
        <f>+'Ficha LPA'!Q90</f>
        <v>62.25</v>
      </c>
      <c r="R90" s="95">
        <f>+'Ficha LPA'!R90</f>
        <v>60.08</v>
      </c>
      <c r="S90" s="66">
        <f>+'Ficha LPA'!S90</f>
        <v>64.09</v>
      </c>
    </row>
    <row r="91" spans="2:19" ht="29.25" customHeight="1" x14ac:dyDescent="0.4">
      <c r="C91" s="87" t="s">
        <v>97</v>
      </c>
      <c r="D91" s="64">
        <f>+'Ficha LPA'!D91</f>
        <v>64.599999999999994</v>
      </c>
      <c r="E91" s="64">
        <f>+'Ficha LPA'!E91</f>
        <v>89.72</v>
      </c>
      <c r="F91" s="64">
        <f>+'Ficha LPA'!F91</f>
        <v>60.87</v>
      </c>
      <c r="G91" s="64">
        <f>+'Ficha LPA'!G91</f>
        <v>69.290000000000006</v>
      </c>
      <c r="H91" s="64">
        <f>+'Ficha LPA'!H91</f>
        <v>60.46</v>
      </c>
      <c r="I91" s="119">
        <f>+'Ficha LPA'!I91</f>
        <v>81.22</v>
      </c>
      <c r="J91" s="124">
        <f>+'Ficha LPA'!J91</f>
        <v>58.22</v>
      </c>
      <c r="K91" s="64">
        <f>+'Ficha LPA'!K91</f>
        <v>87.65</v>
      </c>
      <c r="L91" s="64">
        <f>+'Ficha LPA'!L91</f>
        <v>63.41</v>
      </c>
      <c r="M91" s="119">
        <f>+'Ficha LPA'!M91</f>
        <v>60.81</v>
      </c>
      <c r="N91" s="64">
        <f>+'Ficha LPA'!N91</f>
        <v>65.489999999999995</v>
      </c>
      <c r="O91" s="64">
        <f>+'Ficha LPA'!O91</f>
        <v>53.79</v>
      </c>
      <c r="P91" s="64">
        <f>+'Ficha LPA'!P91</f>
        <v>64.63</v>
      </c>
      <c r="Q91" s="119">
        <f>+'Ficha LPA'!Q91</f>
        <v>65.11</v>
      </c>
      <c r="R91" s="95">
        <f>+'Ficha LPA'!R91</f>
        <v>56.29</v>
      </c>
      <c r="S91" s="66">
        <f>+'Ficha LPA'!S91</f>
        <v>67.02</v>
      </c>
    </row>
    <row r="92" spans="2:19" ht="29.25" customHeight="1" x14ac:dyDescent="0.4">
      <c r="B92" s="5"/>
      <c r="C92" s="87" t="s">
        <v>101</v>
      </c>
      <c r="D92" s="64">
        <f>+'Ficha LPA'!D92</f>
        <v>73.05</v>
      </c>
      <c r="E92" s="64">
        <f>+'Ficha LPA'!E92</f>
        <v>87.36</v>
      </c>
      <c r="F92" s="64">
        <f>+'Ficha LPA'!F92</f>
        <v>71.45</v>
      </c>
      <c r="G92" s="64">
        <f>+'Ficha LPA'!G92</f>
        <v>82.45</v>
      </c>
      <c r="H92" s="64">
        <f>+'Ficha LPA'!H92</f>
        <v>73.709999999999994</v>
      </c>
      <c r="I92" s="119">
        <f>+'Ficha LPA'!I92</f>
        <v>82.06</v>
      </c>
      <c r="J92" s="124">
        <f>+'Ficha LPA'!J92</f>
        <v>74.38</v>
      </c>
      <c r="K92" s="64">
        <f>+'Ficha LPA'!K92</f>
        <v>90.24</v>
      </c>
      <c r="L92" s="64">
        <f>+'Ficha LPA'!L92</f>
        <v>77.540000000000006</v>
      </c>
      <c r="M92" s="119">
        <f>+'Ficha LPA'!M92</f>
        <v>78</v>
      </c>
      <c r="N92" s="64">
        <f>+'Ficha LPA'!N92</f>
        <v>80.349999999999994</v>
      </c>
      <c r="O92" s="64">
        <f>+'Ficha LPA'!O92</f>
        <v>72.459999999999994</v>
      </c>
      <c r="P92" s="64">
        <f>+'Ficha LPA'!P92</f>
        <v>81.31</v>
      </c>
      <c r="Q92" s="119">
        <f>+'Ficha LPA'!Q92</f>
        <v>71.14</v>
      </c>
      <c r="R92" s="95">
        <f>+'Ficha LPA'!R92</f>
        <v>71.569999999999993</v>
      </c>
      <c r="S92" s="66">
        <f>+'Ficha LPA'!S92</f>
        <v>79.69</v>
      </c>
    </row>
    <row r="93" spans="2:19" ht="29.25" customHeight="1" x14ac:dyDescent="0.4">
      <c r="C93" s="87" t="s">
        <v>111</v>
      </c>
      <c r="D93" s="61">
        <f>+'Ficha LPA'!D93</f>
        <v>1726</v>
      </c>
      <c r="E93" s="61">
        <f>+'Ficha LPA'!E93</f>
        <v>2829</v>
      </c>
      <c r="F93" s="61">
        <f>+'Ficha LPA'!F93</f>
        <v>1605</v>
      </c>
      <c r="G93" s="61">
        <f>+'Ficha LPA'!G93</f>
        <v>6056</v>
      </c>
      <c r="H93" s="61">
        <f>+'Ficha LPA'!H93</f>
        <v>6866</v>
      </c>
      <c r="I93" s="108">
        <f>+'Ficha LPA'!I93</f>
        <v>4526</v>
      </c>
      <c r="J93" s="114">
        <f>+'Ficha LPA'!J93</f>
        <v>3619</v>
      </c>
      <c r="K93" s="61">
        <f>+'Ficha LPA'!K93</f>
        <v>9456</v>
      </c>
      <c r="L93" s="61">
        <f>+'Ficha LPA'!L93</f>
        <v>3905</v>
      </c>
      <c r="M93" s="108">
        <f>+'Ficha LPA'!M93</f>
        <v>6417</v>
      </c>
      <c r="N93" s="61">
        <f>+'Ficha LPA'!N93</f>
        <v>31417</v>
      </c>
      <c r="O93" s="61">
        <f>+'Ficha LPA'!O93</f>
        <v>986</v>
      </c>
      <c r="P93" s="61">
        <f>+'Ficha LPA'!P93</f>
        <v>3858</v>
      </c>
      <c r="Q93" s="108">
        <f>+'Ficha LPA'!Q93</f>
        <v>2597</v>
      </c>
      <c r="R93" s="98">
        <f>+'Ficha LPA'!R93</f>
        <v>1797</v>
      </c>
      <c r="S93" s="61">
        <f>+'Ficha LPA'!S93</f>
        <v>87661</v>
      </c>
    </row>
    <row r="94" spans="2:19" ht="29.25" customHeight="1" x14ac:dyDescent="0.4">
      <c r="C94" s="87" t="s">
        <v>98</v>
      </c>
      <c r="D94" s="61">
        <f>+'Ficha LPA'!D94</f>
        <v>360</v>
      </c>
      <c r="E94" s="61">
        <f>+'Ficha LPA'!E94</f>
        <v>553</v>
      </c>
      <c r="F94" s="61">
        <f>+'Ficha LPA'!F94</f>
        <v>353</v>
      </c>
      <c r="G94" s="61">
        <f>+'Ficha LPA'!G94</f>
        <v>999</v>
      </c>
      <c r="H94" s="61">
        <f>+'Ficha LPA'!H94</f>
        <v>927</v>
      </c>
      <c r="I94" s="108">
        <f>+'Ficha LPA'!I94</f>
        <v>855</v>
      </c>
      <c r="J94" s="114">
        <f>+'Ficha LPA'!J94</f>
        <v>780</v>
      </c>
      <c r="K94" s="61">
        <f>+'Ficha LPA'!K94</f>
        <v>2937</v>
      </c>
      <c r="L94" s="61">
        <f>+'Ficha LPA'!L94</f>
        <v>499</v>
      </c>
      <c r="M94" s="108">
        <f>+'Ficha LPA'!M94</f>
        <v>1146</v>
      </c>
      <c r="N94" s="61">
        <f>+'Ficha LPA'!N94</f>
        <v>5596</v>
      </c>
      <c r="O94" s="61">
        <f>+'Ficha LPA'!O94</f>
        <v>214</v>
      </c>
      <c r="P94" s="61">
        <f>+'Ficha LPA'!P94</f>
        <v>833</v>
      </c>
      <c r="Q94" s="108">
        <f>+'Ficha LPA'!Q94</f>
        <v>515</v>
      </c>
      <c r="R94" s="98">
        <f>+'Ficha LPA'!R94</f>
        <v>722</v>
      </c>
      <c r="S94" s="61">
        <f>+'Ficha LPA'!S94</f>
        <v>17289</v>
      </c>
    </row>
    <row r="95" spans="2:19" ht="68.25" customHeight="1" x14ac:dyDescent="0.3">
      <c r="C95" s="20"/>
      <c r="D95" s="1"/>
      <c r="E95" s="1"/>
      <c r="F95" s="1"/>
      <c r="G95" s="1"/>
      <c r="H95" s="2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9" ht="27" customHeight="1" x14ac:dyDescent="0.3">
      <c r="C96" s="37" t="s">
        <v>99</v>
      </c>
    </row>
    <row r="97" spans="3:10" ht="27" customHeight="1" x14ac:dyDescent="0.3">
      <c r="C97" s="37" t="s">
        <v>112</v>
      </c>
      <c r="D97" s="2"/>
      <c r="E97" s="2"/>
      <c r="F97" s="2"/>
      <c r="G97" s="2"/>
      <c r="H97" s="2"/>
      <c r="I97" s="8"/>
      <c r="J97" s="5"/>
    </row>
    <row r="98" spans="3:10" ht="22.5" customHeight="1" x14ac:dyDescent="0.3">
      <c r="I98" s="7"/>
    </row>
    <row r="100" spans="3:10" x14ac:dyDescent="0.25">
      <c r="C100" s="3"/>
    </row>
  </sheetData>
  <mergeCells count="19">
    <mergeCell ref="D13:I13"/>
    <mergeCell ref="K13:M13"/>
    <mergeCell ref="N13:Q13"/>
    <mergeCell ref="A15:B21"/>
    <mergeCell ref="D24:I24"/>
    <mergeCell ref="K24:M24"/>
    <mergeCell ref="N24:Q24"/>
    <mergeCell ref="B80:B84"/>
    <mergeCell ref="D87:I87"/>
    <mergeCell ref="K87:M87"/>
    <mergeCell ref="N87:Q87"/>
    <mergeCell ref="B26:B32"/>
    <mergeCell ref="D65:I65"/>
    <mergeCell ref="K65:M65"/>
    <mergeCell ref="N65:Q65"/>
    <mergeCell ref="B68:B74"/>
    <mergeCell ref="D77:I77"/>
    <mergeCell ref="K77:M77"/>
    <mergeCell ref="N77:Q77"/>
  </mergeCells>
  <conditionalFormatting sqref="C11">
    <cfRule type="cellIs" dxfId="7" priority="8" stopIfTrue="1" operator="lessThan">
      <formula>0</formula>
    </cfRule>
  </conditionalFormatting>
  <conditionalFormatting sqref="C11">
    <cfRule type="cellIs" dxfId="6" priority="6" stopIfTrue="1" operator="lessThan">
      <formula>0</formula>
    </cfRule>
    <cfRule type="cellIs" dxfId="5" priority="7" stopIfTrue="1" operator="lessThan">
      <formula>0</formula>
    </cfRule>
  </conditionalFormatting>
  <conditionalFormatting sqref="C11">
    <cfRule type="cellIs" dxfId="4" priority="5" stopIfTrue="1" operator="lessThan">
      <formula>0</formula>
    </cfRule>
  </conditionalFormatting>
  <conditionalFormatting sqref="C62">
    <cfRule type="cellIs" dxfId="3" priority="4" stopIfTrue="1" operator="lessThan">
      <formula>0</formula>
    </cfRule>
  </conditionalFormatting>
  <conditionalFormatting sqref="C62">
    <cfRule type="cellIs" dxfId="2" priority="2" stopIfTrue="1" operator="lessThan">
      <formula>0</formula>
    </cfRule>
    <cfRule type="cellIs" dxfId="1" priority="3" stopIfTrue="1" operator="lessThan">
      <formula>0</formula>
    </cfRule>
  </conditionalFormatting>
  <conditionalFormatting sqref="C62">
    <cfRule type="cellIs" dxfId="0" priority="1" stopIfTrue="1" operator="lessThan">
      <formula>0</formula>
    </cfRule>
  </conditionalFormatting>
  <printOptions horizontalCentered="1"/>
  <pageMargins left="0.19685039370078741" right="0" top="0.47244094488188981" bottom="0" header="0.31496062992125984" footer="0.11811023622047245"/>
  <pageSetup paperSize="9" scale="39" fitToWidth="2" orientation="landscape" r:id="rId1"/>
  <rowBreaks count="1" manualBreakCount="1">
    <brk id="53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Q110"/>
  <sheetViews>
    <sheetView zoomScale="70" zoomScaleNormal="70" workbookViewId="0">
      <selection activeCell="M6" sqref="M6"/>
    </sheetView>
  </sheetViews>
  <sheetFormatPr baseColWidth="10" defaultRowHeight="15" x14ac:dyDescent="0.25"/>
  <sheetData>
    <row r="2" spans="1:121" ht="18.75" x14ac:dyDescent="0.3">
      <c r="A2" s="13" t="s">
        <v>26</v>
      </c>
    </row>
    <row r="4" spans="1:121" x14ac:dyDescent="0.25">
      <c r="B4" s="149" t="s">
        <v>11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1"/>
    </row>
    <row r="5" spans="1:121" s="24" customFormat="1" x14ac:dyDescent="0.25">
      <c r="B5" s="152" t="s">
        <v>14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4"/>
      <c r="V5" s="152" t="s">
        <v>15</v>
      </c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4"/>
      <c r="AP5" s="152" t="s">
        <v>0</v>
      </c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4"/>
      <c r="BJ5" s="152" t="s">
        <v>9</v>
      </c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4"/>
      <c r="CD5" s="152" t="s">
        <v>16</v>
      </c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4"/>
      <c r="CX5" s="152" t="s">
        <v>8</v>
      </c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3"/>
      <c r="DP5" s="153"/>
      <c r="DQ5" s="154"/>
    </row>
    <row r="6" spans="1:121" s="12" customFormat="1" x14ac:dyDescent="0.25">
      <c r="B6" s="38" t="s">
        <v>66</v>
      </c>
      <c r="C6" s="19" t="s">
        <v>48</v>
      </c>
      <c r="D6" s="38" t="s">
        <v>67</v>
      </c>
      <c r="E6" s="38" t="s">
        <v>68</v>
      </c>
      <c r="F6" s="38" t="s">
        <v>69</v>
      </c>
      <c r="G6" s="38" t="s">
        <v>70</v>
      </c>
      <c r="H6" s="38" t="s">
        <v>71</v>
      </c>
      <c r="I6" s="38" t="s">
        <v>72</v>
      </c>
      <c r="J6" s="19" t="s">
        <v>55</v>
      </c>
      <c r="K6" s="38" t="s">
        <v>73</v>
      </c>
      <c r="L6" s="19" t="s">
        <v>56</v>
      </c>
      <c r="M6" s="38" t="s">
        <v>74</v>
      </c>
      <c r="N6" s="38" t="s">
        <v>75</v>
      </c>
      <c r="O6" s="38" t="s">
        <v>76</v>
      </c>
      <c r="P6" s="19" t="s">
        <v>77</v>
      </c>
      <c r="Q6" s="38" t="s">
        <v>78</v>
      </c>
      <c r="R6" s="38" t="s">
        <v>79</v>
      </c>
      <c r="S6" s="38" t="s">
        <v>80</v>
      </c>
      <c r="T6" s="38" t="s">
        <v>81</v>
      </c>
      <c r="U6" s="19" t="s">
        <v>82</v>
      </c>
      <c r="V6" s="38" t="s">
        <v>66</v>
      </c>
      <c r="W6" s="19" t="s">
        <v>48</v>
      </c>
      <c r="X6" s="38" t="s">
        <v>67</v>
      </c>
      <c r="Y6" s="38" t="s">
        <v>68</v>
      </c>
      <c r="Z6" s="38" t="s">
        <v>69</v>
      </c>
      <c r="AA6" s="38" t="s">
        <v>70</v>
      </c>
      <c r="AB6" s="38" t="s">
        <v>71</v>
      </c>
      <c r="AC6" s="38" t="s">
        <v>72</v>
      </c>
      <c r="AD6" s="19" t="s">
        <v>55</v>
      </c>
      <c r="AE6" s="38" t="s">
        <v>73</v>
      </c>
      <c r="AF6" s="19" t="s">
        <v>56</v>
      </c>
      <c r="AG6" s="38" t="s">
        <v>74</v>
      </c>
      <c r="AH6" s="38" t="s">
        <v>75</v>
      </c>
      <c r="AI6" s="38" t="s">
        <v>76</v>
      </c>
      <c r="AJ6" s="19" t="s">
        <v>77</v>
      </c>
      <c r="AK6" s="38" t="s">
        <v>78</v>
      </c>
      <c r="AL6" s="38" t="s">
        <v>79</v>
      </c>
      <c r="AM6" s="38" t="s">
        <v>80</v>
      </c>
      <c r="AN6" s="38" t="s">
        <v>81</v>
      </c>
      <c r="AO6" s="19" t="s">
        <v>82</v>
      </c>
      <c r="AP6" s="38" t="s">
        <v>66</v>
      </c>
      <c r="AQ6" s="19" t="s">
        <v>48</v>
      </c>
      <c r="AR6" s="38" t="s">
        <v>67</v>
      </c>
      <c r="AS6" s="38" t="s">
        <v>68</v>
      </c>
      <c r="AT6" s="38" t="s">
        <v>69</v>
      </c>
      <c r="AU6" s="38" t="s">
        <v>70</v>
      </c>
      <c r="AV6" s="38" t="s">
        <v>71</v>
      </c>
      <c r="AW6" s="38" t="s">
        <v>72</v>
      </c>
      <c r="AX6" s="19" t="s">
        <v>55</v>
      </c>
      <c r="AY6" s="38" t="s">
        <v>73</v>
      </c>
      <c r="AZ6" s="19" t="s">
        <v>56</v>
      </c>
      <c r="BA6" s="38" t="s">
        <v>74</v>
      </c>
      <c r="BB6" s="38" t="s">
        <v>75</v>
      </c>
      <c r="BC6" s="38" t="s">
        <v>76</v>
      </c>
      <c r="BD6" s="19" t="s">
        <v>77</v>
      </c>
      <c r="BE6" s="38" t="s">
        <v>78</v>
      </c>
      <c r="BF6" s="38" t="s">
        <v>79</v>
      </c>
      <c r="BG6" s="38" t="s">
        <v>80</v>
      </c>
      <c r="BH6" s="38" t="s">
        <v>81</v>
      </c>
      <c r="BI6" s="19" t="s">
        <v>82</v>
      </c>
      <c r="BJ6" s="38" t="s">
        <v>66</v>
      </c>
      <c r="BK6" s="19" t="s">
        <v>48</v>
      </c>
      <c r="BL6" s="38" t="s">
        <v>67</v>
      </c>
      <c r="BM6" s="38" t="s">
        <v>68</v>
      </c>
      <c r="BN6" s="38" t="s">
        <v>69</v>
      </c>
      <c r="BO6" s="38" t="s">
        <v>70</v>
      </c>
      <c r="BP6" s="38" t="s">
        <v>71</v>
      </c>
      <c r="BQ6" s="38" t="s">
        <v>72</v>
      </c>
      <c r="BR6" s="19" t="s">
        <v>55</v>
      </c>
      <c r="BS6" s="38" t="s">
        <v>73</v>
      </c>
      <c r="BT6" s="19" t="s">
        <v>56</v>
      </c>
      <c r="BU6" s="38" t="s">
        <v>74</v>
      </c>
      <c r="BV6" s="38" t="s">
        <v>75</v>
      </c>
      <c r="BW6" s="38" t="s">
        <v>76</v>
      </c>
      <c r="BX6" s="19" t="s">
        <v>77</v>
      </c>
      <c r="BY6" s="38" t="s">
        <v>78</v>
      </c>
      <c r="BZ6" s="38" t="s">
        <v>79</v>
      </c>
      <c r="CA6" s="38" t="s">
        <v>80</v>
      </c>
      <c r="CB6" s="38" t="s">
        <v>81</v>
      </c>
      <c r="CC6" s="19" t="s">
        <v>82</v>
      </c>
      <c r="CD6" s="38" t="s">
        <v>66</v>
      </c>
      <c r="CE6" s="19" t="s">
        <v>48</v>
      </c>
      <c r="CF6" s="38" t="s">
        <v>67</v>
      </c>
      <c r="CG6" s="38" t="s">
        <v>68</v>
      </c>
      <c r="CH6" s="38" t="s">
        <v>69</v>
      </c>
      <c r="CI6" s="38" t="s">
        <v>70</v>
      </c>
      <c r="CJ6" s="38" t="s">
        <v>71</v>
      </c>
      <c r="CK6" s="38" t="s">
        <v>72</v>
      </c>
      <c r="CL6" s="19" t="s">
        <v>55</v>
      </c>
      <c r="CM6" s="38" t="s">
        <v>73</v>
      </c>
      <c r="CN6" s="19" t="s">
        <v>56</v>
      </c>
      <c r="CO6" s="38" t="s">
        <v>74</v>
      </c>
      <c r="CP6" s="38" t="s">
        <v>75</v>
      </c>
      <c r="CQ6" s="38" t="s">
        <v>76</v>
      </c>
      <c r="CR6" s="19" t="s">
        <v>77</v>
      </c>
      <c r="CS6" s="38" t="s">
        <v>78</v>
      </c>
      <c r="CT6" s="38" t="s">
        <v>79</v>
      </c>
      <c r="CU6" s="38" t="s">
        <v>80</v>
      </c>
      <c r="CV6" s="38" t="s">
        <v>81</v>
      </c>
      <c r="CW6" s="19" t="s">
        <v>82</v>
      </c>
      <c r="CX6" s="38" t="s">
        <v>66</v>
      </c>
      <c r="CY6" s="19" t="s">
        <v>48</v>
      </c>
      <c r="CZ6" s="38" t="s">
        <v>67</v>
      </c>
      <c r="DA6" s="38" t="s">
        <v>68</v>
      </c>
      <c r="DB6" s="38" t="s">
        <v>69</v>
      </c>
      <c r="DC6" s="38" t="s">
        <v>70</v>
      </c>
      <c r="DD6" s="38" t="s">
        <v>71</v>
      </c>
      <c r="DE6" s="38" t="s">
        <v>72</v>
      </c>
      <c r="DF6" s="19" t="s">
        <v>55</v>
      </c>
      <c r="DG6" s="38" t="s">
        <v>73</v>
      </c>
      <c r="DH6" s="19" t="s">
        <v>56</v>
      </c>
      <c r="DI6" s="38" t="s">
        <v>74</v>
      </c>
      <c r="DJ6" s="38" t="s">
        <v>75</v>
      </c>
      <c r="DK6" s="38" t="s">
        <v>76</v>
      </c>
      <c r="DL6" s="19" t="s">
        <v>77</v>
      </c>
      <c r="DM6" s="38" t="s">
        <v>78</v>
      </c>
      <c r="DN6" s="38" t="s">
        <v>79</v>
      </c>
      <c r="DO6" s="38" t="s">
        <v>80</v>
      </c>
      <c r="DP6" s="38" t="s">
        <v>81</v>
      </c>
      <c r="DQ6" s="19" t="s">
        <v>82</v>
      </c>
    </row>
    <row r="7" spans="1:121" s="24" customFormat="1" x14ac:dyDescent="0.25">
      <c r="A7" s="28">
        <v>2009</v>
      </c>
      <c r="B7" s="25">
        <v>3331028</v>
      </c>
      <c r="C7" s="27">
        <v>657707</v>
      </c>
      <c r="D7" s="25">
        <v>54045</v>
      </c>
      <c r="E7" s="25">
        <v>63140</v>
      </c>
      <c r="F7" s="25">
        <v>47041</v>
      </c>
      <c r="G7" s="25">
        <v>186932</v>
      </c>
      <c r="H7" s="25">
        <v>239209</v>
      </c>
      <c r="I7" s="25">
        <v>67339</v>
      </c>
      <c r="J7" s="27">
        <v>277990</v>
      </c>
      <c r="K7" s="25">
        <v>277990</v>
      </c>
      <c r="L7" s="27">
        <v>769874</v>
      </c>
      <c r="M7" s="25">
        <v>315770</v>
      </c>
      <c r="N7" s="25">
        <v>182919</v>
      </c>
      <c r="O7" s="25">
        <v>271185</v>
      </c>
      <c r="P7" s="27">
        <v>1472345</v>
      </c>
      <c r="Q7" s="25">
        <v>1165732</v>
      </c>
      <c r="R7" s="25">
        <v>38376</v>
      </c>
      <c r="S7" s="25">
        <v>143499</v>
      </c>
      <c r="T7" s="25">
        <v>124737</v>
      </c>
      <c r="U7" s="27">
        <v>153112</v>
      </c>
      <c r="V7" s="25">
        <v>2313831</v>
      </c>
      <c r="W7" s="27">
        <v>550216</v>
      </c>
      <c r="X7" s="25">
        <v>44130</v>
      </c>
      <c r="Y7" s="25">
        <v>52462</v>
      </c>
      <c r="Z7" s="25">
        <v>39337</v>
      </c>
      <c r="AA7" s="25">
        <v>164172</v>
      </c>
      <c r="AB7" s="25">
        <v>192292</v>
      </c>
      <c r="AC7" s="25">
        <v>57823</v>
      </c>
      <c r="AD7" s="27">
        <v>89849</v>
      </c>
      <c r="AE7" s="25">
        <v>89849</v>
      </c>
      <c r="AF7" s="27">
        <v>534916</v>
      </c>
      <c r="AG7" s="25">
        <v>230202</v>
      </c>
      <c r="AH7" s="25">
        <v>111164</v>
      </c>
      <c r="AI7" s="25">
        <v>193551</v>
      </c>
      <c r="AJ7" s="27">
        <v>1094743</v>
      </c>
      <c r="AK7" s="25">
        <v>872852</v>
      </c>
      <c r="AL7" s="25">
        <v>29111</v>
      </c>
      <c r="AM7" s="25">
        <v>84695</v>
      </c>
      <c r="AN7" s="25">
        <v>108085</v>
      </c>
      <c r="AO7" s="27">
        <v>44107</v>
      </c>
      <c r="AP7" s="25">
        <v>697085</v>
      </c>
      <c r="AQ7" s="27">
        <v>41738</v>
      </c>
      <c r="AR7" s="25">
        <v>13015</v>
      </c>
      <c r="AS7" s="25">
        <v>9773</v>
      </c>
      <c r="AT7" s="25">
        <v>87</v>
      </c>
      <c r="AU7" s="25">
        <v>11414</v>
      </c>
      <c r="AV7" s="25">
        <v>5060</v>
      </c>
      <c r="AW7" s="25">
        <v>2388</v>
      </c>
      <c r="AX7" s="27">
        <v>9955</v>
      </c>
      <c r="AY7" s="25">
        <v>9955</v>
      </c>
      <c r="AZ7" s="27">
        <v>204963</v>
      </c>
      <c r="BA7" s="25">
        <v>125018</v>
      </c>
      <c r="BB7" s="25">
        <v>32433</v>
      </c>
      <c r="BC7" s="25">
        <v>47512</v>
      </c>
      <c r="BD7" s="27">
        <v>425545</v>
      </c>
      <c r="BE7" s="25">
        <v>351099</v>
      </c>
      <c r="BF7" s="25">
        <v>12757</v>
      </c>
      <c r="BG7" s="25">
        <v>33674</v>
      </c>
      <c r="BH7" s="25">
        <v>28015</v>
      </c>
      <c r="BI7" s="27">
        <v>14884</v>
      </c>
      <c r="BJ7" s="25">
        <v>411762</v>
      </c>
      <c r="BK7" s="27">
        <v>163445</v>
      </c>
      <c r="BL7" s="25">
        <v>17624</v>
      </c>
      <c r="BM7" s="25">
        <v>22960</v>
      </c>
      <c r="BN7" s="25">
        <v>17855</v>
      </c>
      <c r="BO7" s="25">
        <v>63232</v>
      </c>
      <c r="BP7" s="25">
        <v>40329</v>
      </c>
      <c r="BQ7" s="25">
        <v>1444</v>
      </c>
      <c r="BR7" s="27">
        <v>6870</v>
      </c>
      <c r="BS7" s="25">
        <v>6870</v>
      </c>
      <c r="BT7" s="27">
        <v>97700</v>
      </c>
      <c r="BU7" s="25">
        <v>23143</v>
      </c>
      <c r="BV7" s="25">
        <v>32381</v>
      </c>
      <c r="BW7" s="25">
        <v>42176</v>
      </c>
      <c r="BX7" s="27">
        <v>138283</v>
      </c>
      <c r="BY7" s="25">
        <v>113973</v>
      </c>
      <c r="BZ7" s="25">
        <v>1221</v>
      </c>
      <c r="CA7" s="25">
        <v>11500</v>
      </c>
      <c r="CB7" s="25">
        <v>11589</v>
      </c>
      <c r="CC7" s="27">
        <v>5463</v>
      </c>
      <c r="CD7" s="25">
        <v>1017197</v>
      </c>
      <c r="CE7" s="27">
        <v>107491</v>
      </c>
      <c r="CF7" s="25">
        <v>9916</v>
      </c>
      <c r="CG7" s="25">
        <v>10678</v>
      </c>
      <c r="CH7" s="25">
        <v>7703</v>
      </c>
      <c r="CI7" s="25">
        <v>22760</v>
      </c>
      <c r="CJ7" s="25">
        <v>46917</v>
      </c>
      <c r="CK7" s="25">
        <v>9517</v>
      </c>
      <c r="CL7" s="27">
        <v>188141</v>
      </c>
      <c r="CM7" s="25">
        <v>188141</v>
      </c>
      <c r="CN7" s="27">
        <v>234958</v>
      </c>
      <c r="CO7" s="25">
        <v>85569</v>
      </c>
      <c r="CP7" s="25">
        <v>71755</v>
      </c>
      <c r="CQ7" s="25">
        <v>77634</v>
      </c>
      <c r="CR7" s="27">
        <v>377602</v>
      </c>
      <c r="CS7" s="25">
        <v>292881</v>
      </c>
      <c r="CT7" s="25">
        <v>9265</v>
      </c>
      <c r="CU7" s="25">
        <v>58805</v>
      </c>
      <c r="CV7" s="25">
        <v>16652</v>
      </c>
      <c r="CW7" s="27">
        <v>109005</v>
      </c>
      <c r="CX7" s="25">
        <v>688264</v>
      </c>
      <c r="CY7" s="27">
        <v>98839</v>
      </c>
      <c r="CZ7" s="25">
        <v>9655</v>
      </c>
      <c r="DA7" s="25">
        <v>7499</v>
      </c>
      <c r="DB7" s="25">
        <v>7579</v>
      </c>
      <c r="DC7" s="25">
        <v>21372</v>
      </c>
      <c r="DD7" s="25">
        <v>43915</v>
      </c>
      <c r="DE7" s="25">
        <v>8818</v>
      </c>
      <c r="DF7" s="27">
        <v>87778</v>
      </c>
      <c r="DG7" s="25">
        <v>87778</v>
      </c>
      <c r="DH7" s="27">
        <v>162947</v>
      </c>
      <c r="DI7" s="25">
        <v>49077</v>
      </c>
      <c r="DJ7" s="25">
        <v>41746</v>
      </c>
      <c r="DK7" s="25">
        <v>72124</v>
      </c>
      <c r="DL7" s="27">
        <v>265551</v>
      </c>
      <c r="DM7" s="25">
        <v>213495</v>
      </c>
      <c r="DN7" s="25">
        <v>7672</v>
      </c>
      <c r="DO7" s="25">
        <v>28781</v>
      </c>
      <c r="DP7" s="25">
        <v>15602</v>
      </c>
      <c r="DQ7" s="27">
        <v>73149</v>
      </c>
    </row>
    <row r="8" spans="1:121" s="24" customFormat="1" x14ac:dyDescent="0.25">
      <c r="A8" s="28">
        <v>2010</v>
      </c>
      <c r="B8" s="25">
        <v>3251213</v>
      </c>
      <c r="C8" s="27">
        <v>708317</v>
      </c>
      <c r="D8" s="25">
        <v>60467</v>
      </c>
      <c r="E8" s="25">
        <v>89968</v>
      </c>
      <c r="F8" s="25">
        <v>28632</v>
      </c>
      <c r="G8" s="25">
        <v>219013</v>
      </c>
      <c r="H8" s="25">
        <v>240981</v>
      </c>
      <c r="I8" s="25">
        <v>69256</v>
      </c>
      <c r="J8" s="27">
        <v>270242</v>
      </c>
      <c r="K8" s="25">
        <v>270242</v>
      </c>
      <c r="L8" s="27">
        <v>729987</v>
      </c>
      <c r="M8" s="25">
        <v>360020</v>
      </c>
      <c r="N8" s="25">
        <v>136511</v>
      </c>
      <c r="O8" s="25">
        <v>233456</v>
      </c>
      <c r="P8" s="27">
        <v>1390884</v>
      </c>
      <c r="Q8" s="25">
        <v>1100801</v>
      </c>
      <c r="R8" s="25">
        <v>35593</v>
      </c>
      <c r="S8" s="25">
        <v>150716</v>
      </c>
      <c r="T8" s="25">
        <v>103774</v>
      </c>
      <c r="U8" s="27">
        <v>151784</v>
      </c>
      <c r="V8" s="25">
        <v>2289989</v>
      </c>
      <c r="W8" s="27">
        <v>556404</v>
      </c>
      <c r="X8" s="25">
        <v>43919</v>
      </c>
      <c r="Y8" s="25">
        <v>68016</v>
      </c>
      <c r="Z8" s="25">
        <v>23939</v>
      </c>
      <c r="AA8" s="25">
        <v>182927</v>
      </c>
      <c r="AB8" s="25">
        <v>178261</v>
      </c>
      <c r="AC8" s="25">
        <v>59342</v>
      </c>
      <c r="AD8" s="27">
        <v>100812</v>
      </c>
      <c r="AE8" s="25">
        <v>100812</v>
      </c>
      <c r="AF8" s="27">
        <v>540341</v>
      </c>
      <c r="AG8" s="25">
        <v>269590</v>
      </c>
      <c r="AH8" s="25">
        <v>100129</v>
      </c>
      <c r="AI8" s="25">
        <v>170622</v>
      </c>
      <c r="AJ8" s="27">
        <v>1048591</v>
      </c>
      <c r="AK8" s="25">
        <v>835192</v>
      </c>
      <c r="AL8" s="25">
        <v>21183</v>
      </c>
      <c r="AM8" s="25">
        <v>104499</v>
      </c>
      <c r="AN8" s="25">
        <v>87717</v>
      </c>
      <c r="AO8" s="27">
        <v>43841</v>
      </c>
      <c r="AP8" s="25">
        <v>719124</v>
      </c>
      <c r="AQ8" s="27">
        <v>40055</v>
      </c>
      <c r="AR8" s="25">
        <v>9950</v>
      </c>
      <c r="AS8" s="25">
        <v>12823</v>
      </c>
      <c r="AT8" s="25">
        <v>156</v>
      </c>
      <c r="AU8" s="25">
        <v>10792</v>
      </c>
      <c r="AV8" s="25">
        <v>3687</v>
      </c>
      <c r="AW8" s="25">
        <v>2648</v>
      </c>
      <c r="AX8" s="27">
        <v>10813</v>
      </c>
      <c r="AY8" s="25">
        <v>10813</v>
      </c>
      <c r="AZ8" s="27">
        <v>229359</v>
      </c>
      <c r="BA8" s="25">
        <v>140734</v>
      </c>
      <c r="BB8" s="25">
        <v>34655</v>
      </c>
      <c r="BC8" s="25">
        <v>53969</v>
      </c>
      <c r="BD8" s="27">
        <v>426512</v>
      </c>
      <c r="BE8" s="25">
        <v>359125</v>
      </c>
      <c r="BF8" s="25">
        <v>7032</v>
      </c>
      <c r="BG8" s="25">
        <v>40534</v>
      </c>
      <c r="BH8" s="25">
        <v>19821</v>
      </c>
      <c r="BI8" s="27">
        <v>12386</v>
      </c>
      <c r="BJ8" s="25">
        <v>418835</v>
      </c>
      <c r="BK8" s="27">
        <v>161353</v>
      </c>
      <c r="BL8" s="25">
        <v>16264</v>
      </c>
      <c r="BM8" s="25">
        <v>24373</v>
      </c>
      <c r="BN8" s="25">
        <v>7586</v>
      </c>
      <c r="BO8" s="25">
        <v>67791</v>
      </c>
      <c r="BP8" s="25">
        <v>42684</v>
      </c>
      <c r="BQ8" s="25">
        <v>2654</v>
      </c>
      <c r="BR8" s="27">
        <v>7436</v>
      </c>
      <c r="BS8" s="25">
        <v>7436</v>
      </c>
      <c r="BT8" s="27">
        <v>98459</v>
      </c>
      <c r="BU8" s="25">
        <v>25982</v>
      </c>
      <c r="BV8" s="25">
        <v>30061</v>
      </c>
      <c r="BW8" s="25">
        <v>42416</v>
      </c>
      <c r="BX8" s="27">
        <v>146048</v>
      </c>
      <c r="BY8" s="25">
        <v>118223</v>
      </c>
      <c r="BZ8" s="25">
        <v>1090</v>
      </c>
      <c r="CA8" s="25">
        <v>15314</v>
      </c>
      <c r="CB8" s="25">
        <v>11420</v>
      </c>
      <c r="CC8" s="27">
        <v>5539</v>
      </c>
      <c r="CD8" s="25">
        <v>961224</v>
      </c>
      <c r="CE8" s="27">
        <v>151912</v>
      </c>
      <c r="CF8" s="25">
        <v>16548</v>
      </c>
      <c r="CG8" s="25">
        <v>21952</v>
      </c>
      <c r="CH8" s="25">
        <v>4693</v>
      </c>
      <c r="CI8" s="25">
        <v>36086</v>
      </c>
      <c r="CJ8" s="25">
        <v>62720</v>
      </c>
      <c r="CK8" s="25">
        <v>9914</v>
      </c>
      <c r="CL8" s="27">
        <v>169430</v>
      </c>
      <c r="CM8" s="25">
        <v>169430</v>
      </c>
      <c r="CN8" s="27">
        <v>189646</v>
      </c>
      <c r="CO8" s="25">
        <v>90430</v>
      </c>
      <c r="CP8" s="25">
        <v>36383</v>
      </c>
      <c r="CQ8" s="25">
        <v>62834</v>
      </c>
      <c r="CR8" s="27">
        <v>342293</v>
      </c>
      <c r="CS8" s="25">
        <v>265609</v>
      </c>
      <c r="CT8" s="25">
        <v>14410</v>
      </c>
      <c r="CU8" s="25">
        <v>46217</v>
      </c>
      <c r="CV8" s="25">
        <v>16057</v>
      </c>
      <c r="CW8" s="27">
        <v>107943</v>
      </c>
      <c r="CX8" s="25">
        <v>615839</v>
      </c>
      <c r="CY8" s="27">
        <v>121296</v>
      </c>
      <c r="CZ8" s="25">
        <v>12040</v>
      </c>
      <c r="DA8" s="25">
        <v>15356</v>
      </c>
      <c r="DB8" s="25">
        <v>3359</v>
      </c>
      <c r="DC8" s="25">
        <v>29807</v>
      </c>
      <c r="DD8" s="25">
        <v>53025</v>
      </c>
      <c r="DE8" s="25">
        <v>7708</v>
      </c>
      <c r="DF8" s="27">
        <v>71670</v>
      </c>
      <c r="DG8" s="25">
        <v>71670</v>
      </c>
      <c r="DH8" s="27">
        <v>129983</v>
      </c>
      <c r="DI8" s="25">
        <v>48219</v>
      </c>
      <c r="DJ8" s="25">
        <v>25393</v>
      </c>
      <c r="DK8" s="25">
        <v>56371</v>
      </c>
      <c r="DL8" s="27">
        <v>223005</v>
      </c>
      <c r="DM8" s="25">
        <v>163066</v>
      </c>
      <c r="DN8" s="25">
        <v>10585</v>
      </c>
      <c r="DO8" s="25">
        <v>36560</v>
      </c>
      <c r="DP8" s="25">
        <v>12793</v>
      </c>
      <c r="DQ8" s="27">
        <v>69886</v>
      </c>
    </row>
    <row r="9" spans="1:121" s="24" customFormat="1" x14ac:dyDescent="0.25">
      <c r="A9" s="28">
        <v>2011</v>
      </c>
      <c r="B9" s="25">
        <v>3416033</v>
      </c>
      <c r="C9" s="27">
        <v>762067</v>
      </c>
      <c r="D9" s="25">
        <v>51539</v>
      </c>
      <c r="E9" s="25">
        <v>108267</v>
      </c>
      <c r="F9" s="25">
        <v>50509</v>
      </c>
      <c r="G9" s="25">
        <v>250896</v>
      </c>
      <c r="H9" s="25">
        <v>230634</v>
      </c>
      <c r="I9" s="25">
        <v>70222</v>
      </c>
      <c r="J9" s="27">
        <v>270506</v>
      </c>
      <c r="K9" s="25">
        <v>270506</v>
      </c>
      <c r="L9" s="27">
        <v>780094</v>
      </c>
      <c r="M9" s="25">
        <v>394252</v>
      </c>
      <c r="N9" s="25">
        <v>150429</v>
      </c>
      <c r="O9" s="25">
        <v>235413</v>
      </c>
      <c r="P9" s="27">
        <v>1453881</v>
      </c>
      <c r="Q9" s="25">
        <v>1164363</v>
      </c>
      <c r="R9" s="25">
        <v>36893</v>
      </c>
      <c r="S9" s="25">
        <v>155734</v>
      </c>
      <c r="T9" s="25">
        <v>96891</v>
      </c>
      <c r="U9" s="27">
        <v>149486</v>
      </c>
      <c r="V9" s="25">
        <v>2465281</v>
      </c>
      <c r="W9" s="27">
        <v>597408</v>
      </c>
      <c r="X9" s="25">
        <v>39261</v>
      </c>
      <c r="Y9" s="25">
        <v>96034</v>
      </c>
      <c r="Z9" s="25">
        <v>37797</v>
      </c>
      <c r="AA9" s="25">
        <v>204517</v>
      </c>
      <c r="AB9" s="25">
        <v>161110</v>
      </c>
      <c r="AC9" s="25">
        <v>58688</v>
      </c>
      <c r="AD9" s="27">
        <v>114295</v>
      </c>
      <c r="AE9" s="25">
        <v>114295</v>
      </c>
      <c r="AF9" s="27">
        <v>576208</v>
      </c>
      <c r="AG9" s="25">
        <v>294517</v>
      </c>
      <c r="AH9" s="25">
        <v>111774</v>
      </c>
      <c r="AI9" s="25">
        <v>169918</v>
      </c>
      <c r="AJ9" s="27">
        <v>1124499</v>
      </c>
      <c r="AK9" s="25">
        <v>902615</v>
      </c>
      <c r="AL9" s="25">
        <v>23017</v>
      </c>
      <c r="AM9" s="25">
        <v>117723</v>
      </c>
      <c r="AN9" s="25">
        <v>81143</v>
      </c>
      <c r="AO9" s="27">
        <v>52870</v>
      </c>
      <c r="AP9" s="25">
        <v>744831</v>
      </c>
      <c r="AQ9" s="27">
        <v>52433</v>
      </c>
      <c r="AR9" s="25">
        <v>12840</v>
      </c>
      <c r="AS9" s="25">
        <v>15116</v>
      </c>
      <c r="AT9" s="25">
        <v>2389</v>
      </c>
      <c r="AU9" s="25">
        <v>16024</v>
      </c>
      <c r="AV9" s="25">
        <v>3281</v>
      </c>
      <c r="AW9" s="25">
        <v>2783</v>
      </c>
      <c r="AX9" s="27">
        <v>13862</v>
      </c>
      <c r="AY9" s="25">
        <v>13862</v>
      </c>
      <c r="AZ9" s="27">
        <v>229646</v>
      </c>
      <c r="BA9" s="25">
        <v>138000</v>
      </c>
      <c r="BB9" s="25">
        <v>40423</v>
      </c>
      <c r="BC9" s="25">
        <v>51223</v>
      </c>
      <c r="BD9" s="27">
        <v>436620</v>
      </c>
      <c r="BE9" s="25">
        <v>367809</v>
      </c>
      <c r="BF9" s="25">
        <v>8597</v>
      </c>
      <c r="BG9" s="25">
        <v>42778</v>
      </c>
      <c r="BH9" s="25">
        <v>17437</v>
      </c>
      <c r="BI9" s="27">
        <v>12269</v>
      </c>
      <c r="BJ9" s="25">
        <v>432228</v>
      </c>
      <c r="BK9" s="27">
        <v>174520</v>
      </c>
      <c r="BL9" s="25">
        <v>7714</v>
      </c>
      <c r="BM9" s="25">
        <v>35365</v>
      </c>
      <c r="BN9" s="25">
        <v>14380</v>
      </c>
      <c r="BO9" s="25">
        <v>76140</v>
      </c>
      <c r="BP9" s="25">
        <v>39579</v>
      </c>
      <c r="BQ9" s="25">
        <v>1343</v>
      </c>
      <c r="BR9" s="27">
        <v>9560</v>
      </c>
      <c r="BS9" s="25">
        <v>9560</v>
      </c>
      <c r="BT9" s="27">
        <v>101969</v>
      </c>
      <c r="BU9" s="25">
        <v>36193</v>
      </c>
      <c r="BV9" s="25">
        <v>28407</v>
      </c>
      <c r="BW9" s="25">
        <v>37369</v>
      </c>
      <c r="BX9" s="27">
        <v>140685</v>
      </c>
      <c r="BY9" s="25">
        <v>114671</v>
      </c>
      <c r="BZ9" s="25">
        <v>1344</v>
      </c>
      <c r="CA9" s="25">
        <v>11722</v>
      </c>
      <c r="CB9" s="25">
        <v>12948</v>
      </c>
      <c r="CC9" s="27">
        <v>5493</v>
      </c>
      <c r="CD9" s="25">
        <v>950752</v>
      </c>
      <c r="CE9" s="27">
        <v>164659</v>
      </c>
      <c r="CF9" s="25">
        <v>12278</v>
      </c>
      <c r="CG9" s="25">
        <v>12232</v>
      </c>
      <c r="CH9" s="25">
        <v>12712</v>
      </c>
      <c r="CI9" s="25">
        <v>46379</v>
      </c>
      <c r="CJ9" s="25">
        <v>69524</v>
      </c>
      <c r="CK9" s="25">
        <v>11534</v>
      </c>
      <c r="CL9" s="27">
        <v>156210</v>
      </c>
      <c r="CM9" s="25">
        <v>156210</v>
      </c>
      <c r="CN9" s="27">
        <v>203885</v>
      </c>
      <c r="CO9" s="25">
        <v>99735</v>
      </c>
      <c r="CP9" s="25">
        <v>38655</v>
      </c>
      <c r="CQ9" s="25">
        <v>65495</v>
      </c>
      <c r="CR9" s="27">
        <v>329382</v>
      </c>
      <c r="CS9" s="25">
        <v>261747</v>
      </c>
      <c r="CT9" s="25">
        <v>13876</v>
      </c>
      <c r="CU9" s="25">
        <v>38011</v>
      </c>
      <c r="CV9" s="25">
        <v>15748</v>
      </c>
      <c r="CW9" s="27">
        <v>96616</v>
      </c>
      <c r="CX9" s="25">
        <v>599890</v>
      </c>
      <c r="CY9" s="27">
        <v>128387</v>
      </c>
      <c r="CZ9" s="25">
        <v>7473</v>
      </c>
      <c r="DA9" s="25">
        <v>9974</v>
      </c>
      <c r="DB9" s="25">
        <v>9634</v>
      </c>
      <c r="DC9" s="25">
        <v>33157</v>
      </c>
      <c r="DD9" s="25">
        <v>59607</v>
      </c>
      <c r="DE9" s="25">
        <v>8541</v>
      </c>
      <c r="DF9" s="27">
        <v>66124</v>
      </c>
      <c r="DG9" s="25">
        <v>66124</v>
      </c>
      <c r="DH9" s="27">
        <v>134682</v>
      </c>
      <c r="DI9" s="25">
        <v>52420</v>
      </c>
      <c r="DJ9" s="25">
        <v>25755</v>
      </c>
      <c r="DK9" s="25">
        <v>56508</v>
      </c>
      <c r="DL9" s="27">
        <v>208103</v>
      </c>
      <c r="DM9" s="25">
        <v>158528</v>
      </c>
      <c r="DN9" s="25">
        <v>9066</v>
      </c>
      <c r="DO9" s="25">
        <v>28589</v>
      </c>
      <c r="DP9" s="25">
        <v>11920</v>
      </c>
      <c r="DQ9" s="27">
        <v>62594</v>
      </c>
    </row>
    <row r="10" spans="1:121" s="24" customFormat="1" x14ac:dyDescent="0.25">
      <c r="A10" s="28">
        <v>2012</v>
      </c>
      <c r="B10" s="25">
        <v>3215980</v>
      </c>
      <c r="C10" s="27">
        <v>706045</v>
      </c>
      <c r="D10" s="25">
        <v>46008</v>
      </c>
      <c r="E10" s="25">
        <v>94492</v>
      </c>
      <c r="F10" s="25">
        <v>51974</v>
      </c>
      <c r="G10" s="25">
        <v>246788</v>
      </c>
      <c r="H10" s="25">
        <v>207839</v>
      </c>
      <c r="I10" s="25">
        <v>58946</v>
      </c>
      <c r="J10" s="27">
        <v>248856</v>
      </c>
      <c r="K10" s="25">
        <v>248856</v>
      </c>
      <c r="L10" s="27">
        <v>721945</v>
      </c>
      <c r="M10" s="25">
        <v>370674</v>
      </c>
      <c r="N10" s="25">
        <v>141290</v>
      </c>
      <c r="O10" s="25">
        <v>209980</v>
      </c>
      <c r="P10" s="27">
        <v>1379927</v>
      </c>
      <c r="Q10" s="25">
        <v>1102946</v>
      </c>
      <c r="R10" s="25">
        <v>39050</v>
      </c>
      <c r="S10" s="25">
        <v>148300</v>
      </c>
      <c r="T10" s="25">
        <v>89631</v>
      </c>
      <c r="U10" s="27">
        <v>159207</v>
      </c>
      <c r="V10" s="25">
        <v>2384898</v>
      </c>
      <c r="W10" s="27">
        <v>592274</v>
      </c>
      <c r="X10" s="25">
        <v>38268</v>
      </c>
      <c r="Y10" s="25">
        <v>84578</v>
      </c>
      <c r="Z10" s="25">
        <v>43004</v>
      </c>
      <c r="AA10" s="25">
        <v>210084</v>
      </c>
      <c r="AB10" s="25">
        <v>165117</v>
      </c>
      <c r="AC10" s="25">
        <v>51225</v>
      </c>
      <c r="AD10" s="27">
        <v>115164</v>
      </c>
      <c r="AE10" s="25">
        <v>115164</v>
      </c>
      <c r="AF10" s="27">
        <v>552024</v>
      </c>
      <c r="AG10" s="25">
        <v>293950</v>
      </c>
      <c r="AH10" s="25">
        <v>102121</v>
      </c>
      <c r="AI10" s="25">
        <v>155954</v>
      </c>
      <c r="AJ10" s="27">
        <v>1069676</v>
      </c>
      <c r="AK10" s="25">
        <v>855252</v>
      </c>
      <c r="AL10" s="25">
        <v>26063</v>
      </c>
      <c r="AM10" s="25">
        <v>111041</v>
      </c>
      <c r="AN10" s="25">
        <v>77320</v>
      </c>
      <c r="AO10" s="27">
        <v>55760</v>
      </c>
      <c r="AP10" s="25">
        <v>688732</v>
      </c>
      <c r="AQ10" s="27">
        <v>49168</v>
      </c>
      <c r="AR10" s="25">
        <v>12351</v>
      </c>
      <c r="AS10" s="25">
        <v>13066</v>
      </c>
      <c r="AT10" s="25">
        <v>2655</v>
      </c>
      <c r="AU10" s="25">
        <v>15346</v>
      </c>
      <c r="AV10" s="25">
        <v>2541</v>
      </c>
      <c r="AW10" s="25">
        <v>3208</v>
      </c>
      <c r="AX10" s="27">
        <v>16327</v>
      </c>
      <c r="AY10" s="25">
        <v>16327</v>
      </c>
      <c r="AZ10" s="27">
        <v>211376</v>
      </c>
      <c r="BA10" s="25">
        <v>134917</v>
      </c>
      <c r="BB10" s="25">
        <v>35625</v>
      </c>
      <c r="BC10" s="25">
        <v>40834</v>
      </c>
      <c r="BD10" s="27">
        <v>397709</v>
      </c>
      <c r="BE10" s="25">
        <v>333158</v>
      </c>
      <c r="BF10" s="25">
        <v>9553</v>
      </c>
      <c r="BG10" s="25">
        <v>40500</v>
      </c>
      <c r="BH10" s="25">
        <v>14498</v>
      </c>
      <c r="BI10" s="27">
        <v>14152</v>
      </c>
      <c r="BJ10" s="25">
        <v>421438</v>
      </c>
      <c r="BK10" s="27">
        <v>171378</v>
      </c>
      <c r="BL10" s="25">
        <v>10023</v>
      </c>
      <c r="BM10" s="25">
        <v>31421</v>
      </c>
      <c r="BN10" s="25">
        <v>15820</v>
      </c>
      <c r="BO10" s="25">
        <v>71816</v>
      </c>
      <c r="BP10" s="25">
        <v>40784</v>
      </c>
      <c r="BQ10" s="25">
        <v>1515</v>
      </c>
      <c r="BR10" s="27">
        <v>7758</v>
      </c>
      <c r="BS10" s="25">
        <v>7758</v>
      </c>
      <c r="BT10" s="27">
        <v>105455</v>
      </c>
      <c r="BU10" s="25">
        <v>42118</v>
      </c>
      <c r="BV10" s="25">
        <v>27277</v>
      </c>
      <c r="BW10" s="25">
        <v>36060</v>
      </c>
      <c r="BX10" s="27">
        <v>130639</v>
      </c>
      <c r="BY10" s="25">
        <v>104312</v>
      </c>
      <c r="BZ10" s="25">
        <v>1748</v>
      </c>
      <c r="CA10" s="25">
        <v>12165</v>
      </c>
      <c r="CB10" s="25">
        <v>12413</v>
      </c>
      <c r="CC10" s="27">
        <v>6208</v>
      </c>
      <c r="CD10" s="25">
        <v>831082</v>
      </c>
      <c r="CE10" s="27">
        <v>113771</v>
      </c>
      <c r="CF10" s="25">
        <v>7741</v>
      </c>
      <c r="CG10" s="25">
        <v>9914</v>
      </c>
      <c r="CH10" s="25">
        <v>8970</v>
      </c>
      <c r="CI10" s="25">
        <v>36704</v>
      </c>
      <c r="CJ10" s="25">
        <v>42722</v>
      </c>
      <c r="CK10" s="25">
        <v>7721</v>
      </c>
      <c r="CL10" s="27">
        <v>133692</v>
      </c>
      <c r="CM10" s="25">
        <v>133692</v>
      </c>
      <c r="CN10" s="27">
        <v>169920</v>
      </c>
      <c r="CO10" s="25">
        <v>76725</v>
      </c>
      <c r="CP10" s="25">
        <v>39170</v>
      </c>
      <c r="CQ10" s="25">
        <v>54026</v>
      </c>
      <c r="CR10" s="27">
        <v>310251</v>
      </c>
      <c r="CS10" s="25">
        <v>247694</v>
      </c>
      <c r="CT10" s="25">
        <v>12987</v>
      </c>
      <c r="CU10" s="25">
        <v>37259</v>
      </c>
      <c r="CV10" s="25">
        <v>12312</v>
      </c>
      <c r="CW10" s="27">
        <v>103447</v>
      </c>
      <c r="CX10" s="25">
        <v>478068</v>
      </c>
      <c r="CY10" s="27">
        <v>85341</v>
      </c>
      <c r="CZ10" s="25">
        <v>5333</v>
      </c>
      <c r="DA10" s="25">
        <v>8395</v>
      </c>
      <c r="DB10" s="25">
        <v>5948</v>
      </c>
      <c r="DC10" s="25">
        <v>24262</v>
      </c>
      <c r="DD10" s="25">
        <v>35778</v>
      </c>
      <c r="DE10" s="25">
        <v>5626</v>
      </c>
      <c r="DF10" s="27">
        <v>55862</v>
      </c>
      <c r="DG10" s="25">
        <v>55862</v>
      </c>
      <c r="DH10" s="27">
        <v>102088</v>
      </c>
      <c r="DI10" s="25">
        <v>34617</v>
      </c>
      <c r="DJ10" s="25">
        <v>25901</v>
      </c>
      <c r="DK10" s="25">
        <v>41570</v>
      </c>
      <c r="DL10" s="27">
        <v>164483</v>
      </c>
      <c r="DM10" s="25">
        <v>124304</v>
      </c>
      <c r="DN10" s="25">
        <v>6727</v>
      </c>
      <c r="DO10" s="25">
        <v>24856</v>
      </c>
      <c r="DP10" s="25">
        <v>8596</v>
      </c>
      <c r="DQ10" s="27">
        <v>70294</v>
      </c>
    </row>
    <row r="11" spans="1:121" s="24" customFormat="1" x14ac:dyDescent="0.25">
      <c r="A11" s="28">
        <v>2013</v>
      </c>
      <c r="B11" s="25">
        <v>3273992</v>
      </c>
      <c r="C11" s="27">
        <v>728637</v>
      </c>
      <c r="D11" s="25">
        <v>44810</v>
      </c>
      <c r="E11" s="25">
        <v>100169</v>
      </c>
      <c r="F11" s="25">
        <v>53837</v>
      </c>
      <c r="G11" s="25">
        <v>252357</v>
      </c>
      <c r="H11" s="25">
        <v>204968</v>
      </c>
      <c r="I11" s="25">
        <v>72496</v>
      </c>
      <c r="J11" s="27">
        <v>255435</v>
      </c>
      <c r="K11" s="25">
        <v>255435</v>
      </c>
      <c r="L11" s="27">
        <v>724375</v>
      </c>
      <c r="M11" s="25">
        <v>362035</v>
      </c>
      <c r="N11" s="25">
        <v>140166</v>
      </c>
      <c r="O11" s="25">
        <v>222174</v>
      </c>
      <c r="P11" s="27">
        <v>1394002</v>
      </c>
      <c r="Q11" s="25">
        <v>1105052</v>
      </c>
      <c r="R11" s="25">
        <v>38681</v>
      </c>
      <c r="S11" s="25">
        <v>152999</v>
      </c>
      <c r="T11" s="25">
        <v>97270</v>
      </c>
      <c r="U11" s="27">
        <v>171542</v>
      </c>
      <c r="V11" s="25">
        <v>2408143</v>
      </c>
      <c r="W11" s="27">
        <v>596028</v>
      </c>
      <c r="X11" s="25">
        <v>36518</v>
      </c>
      <c r="Y11" s="25">
        <v>88590</v>
      </c>
      <c r="Z11" s="25">
        <v>44683</v>
      </c>
      <c r="AA11" s="25">
        <v>206248</v>
      </c>
      <c r="AB11" s="25">
        <v>159306</v>
      </c>
      <c r="AC11" s="25">
        <v>60683</v>
      </c>
      <c r="AD11" s="27">
        <v>122666</v>
      </c>
      <c r="AE11" s="25">
        <v>122666</v>
      </c>
      <c r="AF11" s="27">
        <v>564808</v>
      </c>
      <c r="AG11" s="25">
        <v>287105</v>
      </c>
      <c r="AH11" s="25">
        <v>104485</v>
      </c>
      <c r="AI11" s="25">
        <v>173219</v>
      </c>
      <c r="AJ11" s="27">
        <v>1060882</v>
      </c>
      <c r="AK11" s="25">
        <v>845694</v>
      </c>
      <c r="AL11" s="25">
        <v>27110</v>
      </c>
      <c r="AM11" s="25">
        <v>108455</v>
      </c>
      <c r="AN11" s="25">
        <v>79623</v>
      </c>
      <c r="AO11" s="27">
        <v>63758</v>
      </c>
      <c r="AP11" s="25">
        <v>662464</v>
      </c>
      <c r="AQ11" s="27">
        <v>46673</v>
      </c>
      <c r="AR11" s="25">
        <v>10839</v>
      </c>
      <c r="AS11" s="25">
        <v>12141</v>
      </c>
      <c r="AT11" s="25">
        <v>2802</v>
      </c>
      <c r="AU11" s="25">
        <v>15433</v>
      </c>
      <c r="AV11" s="25">
        <v>1298</v>
      </c>
      <c r="AW11" s="25">
        <v>4159</v>
      </c>
      <c r="AX11" s="27">
        <v>16667</v>
      </c>
      <c r="AY11" s="25">
        <v>16667</v>
      </c>
      <c r="AZ11" s="27">
        <v>205322</v>
      </c>
      <c r="BA11" s="25">
        <v>132348</v>
      </c>
      <c r="BB11" s="25">
        <v>30420</v>
      </c>
      <c r="BC11" s="25">
        <v>42554</v>
      </c>
      <c r="BD11" s="27">
        <v>377957</v>
      </c>
      <c r="BE11" s="25">
        <v>312266</v>
      </c>
      <c r="BF11" s="25">
        <v>9629</v>
      </c>
      <c r="BG11" s="25">
        <v>41370</v>
      </c>
      <c r="BH11" s="25">
        <v>14691</v>
      </c>
      <c r="BI11" s="27">
        <v>15844</v>
      </c>
      <c r="BJ11" s="25">
        <v>431902</v>
      </c>
      <c r="BK11" s="27">
        <v>166322</v>
      </c>
      <c r="BL11" s="25">
        <v>10113</v>
      </c>
      <c r="BM11" s="25">
        <v>33194</v>
      </c>
      <c r="BN11" s="25">
        <v>14720</v>
      </c>
      <c r="BO11" s="25">
        <v>68784</v>
      </c>
      <c r="BP11" s="25">
        <v>38094</v>
      </c>
      <c r="BQ11" s="25">
        <v>1417</v>
      </c>
      <c r="BR11" s="27">
        <v>8811</v>
      </c>
      <c r="BS11" s="25">
        <v>8811</v>
      </c>
      <c r="BT11" s="27">
        <v>113906</v>
      </c>
      <c r="BU11" s="25">
        <v>45692</v>
      </c>
      <c r="BV11" s="25">
        <v>29132</v>
      </c>
      <c r="BW11" s="25">
        <v>39082</v>
      </c>
      <c r="BX11" s="27">
        <v>134557</v>
      </c>
      <c r="BY11" s="25">
        <v>104967</v>
      </c>
      <c r="BZ11" s="25">
        <v>2251</v>
      </c>
      <c r="CA11" s="25">
        <v>15423</v>
      </c>
      <c r="CB11" s="25">
        <v>11916</v>
      </c>
      <c r="CC11" s="27">
        <v>8306</v>
      </c>
      <c r="CD11" s="25">
        <v>865849</v>
      </c>
      <c r="CE11" s="27">
        <v>132609</v>
      </c>
      <c r="CF11" s="25">
        <v>8293</v>
      </c>
      <c r="CG11" s="25">
        <v>11579</v>
      </c>
      <c r="CH11" s="25">
        <v>9154</v>
      </c>
      <c r="CI11" s="25">
        <v>46109</v>
      </c>
      <c r="CJ11" s="25">
        <v>45661</v>
      </c>
      <c r="CK11" s="25">
        <v>11813</v>
      </c>
      <c r="CL11" s="27">
        <v>132769</v>
      </c>
      <c r="CM11" s="25">
        <v>132769</v>
      </c>
      <c r="CN11" s="27">
        <v>159566</v>
      </c>
      <c r="CO11" s="25">
        <v>74930</v>
      </c>
      <c r="CP11" s="25">
        <v>35681</v>
      </c>
      <c r="CQ11" s="25">
        <v>48956</v>
      </c>
      <c r="CR11" s="27">
        <v>333120</v>
      </c>
      <c r="CS11" s="25">
        <v>259358</v>
      </c>
      <c r="CT11" s="25">
        <v>11572</v>
      </c>
      <c r="CU11" s="25">
        <v>44543</v>
      </c>
      <c r="CV11" s="25">
        <v>17647</v>
      </c>
      <c r="CW11" s="27">
        <v>107785</v>
      </c>
      <c r="CX11" s="25">
        <v>511957</v>
      </c>
      <c r="CY11" s="27">
        <v>105378</v>
      </c>
      <c r="CZ11" s="25">
        <v>4068</v>
      </c>
      <c r="DA11" s="25">
        <v>9330</v>
      </c>
      <c r="DB11" s="25">
        <v>7492</v>
      </c>
      <c r="DC11" s="25">
        <v>33202</v>
      </c>
      <c r="DD11" s="25">
        <v>42117</v>
      </c>
      <c r="DE11" s="25">
        <v>9171</v>
      </c>
      <c r="DF11" s="27">
        <v>55611</v>
      </c>
      <c r="DG11" s="25">
        <v>55611</v>
      </c>
      <c r="DH11" s="27">
        <v>100301</v>
      </c>
      <c r="DI11" s="25">
        <v>35011</v>
      </c>
      <c r="DJ11" s="25">
        <v>29834</v>
      </c>
      <c r="DK11" s="25">
        <v>35455</v>
      </c>
      <c r="DL11" s="27">
        <v>188637</v>
      </c>
      <c r="DM11" s="25">
        <v>137526</v>
      </c>
      <c r="DN11" s="25">
        <v>5722</v>
      </c>
      <c r="DO11" s="25">
        <v>33314</v>
      </c>
      <c r="DP11" s="25">
        <v>12075</v>
      </c>
      <c r="DQ11" s="27">
        <v>62030</v>
      </c>
    </row>
    <row r="12" spans="1:121" s="24" customFormat="1" x14ac:dyDescent="0.25">
      <c r="A12" s="28">
        <v>2014</v>
      </c>
      <c r="B12" s="25">
        <v>3402379</v>
      </c>
      <c r="C12" s="27">
        <v>811945</v>
      </c>
      <c r="D12" s="25">
        <v>51943</v>
      </c>
      <c r="E12" s="25">
        <v>111138</v>
      </c>
      <c r="F12" s="25">
        <v>61469</v>
      </c>
      <c r="G12" s="25">
        <v>270330</v>
      </c>
      <c r="H12" s="25">
        <v>244655</v>
      </c>
      <c r="I12" s="25">
        <v>72411</v>
      </c>
      <c r="J12" s="27">
        <v>264691</v>
      </c>
      <c r="K12" s="25">
        <v>264691</v>
      </c>
      <c r="L12" s="27">
        <v>756837</v>
      </c>
      <c r="M12" s="25">
        <v>378166</v>
      </c>
      <c r="N12" s="25">
        <v>146360</v>
      </c>
      <c r="O12" s="25">
        <v>232312</v>
      </c>
      <c r="P12" s="27">
        <v>1384916</v>
      </c>
      <c r="Q12" s="25">
        <v>1096691</v>
      </c>
      <c r="R12" s="25">
        <v>37599</v>
      </c>
      <c r="S12" s="25">
        <v>160198</v>
      </c>
      <c r="T12" s="25">
        <v>90428</v>
      </c>
      <c r="U12" s="27">
        <v>183990</v>
      </c>
      <c r="V12" s="25">
        <v>2484339</v>
      </c>
      <c r="W12" s="27">
        <v>634175</v>
      </c>
      <c r="X12" s="25">
        <v>40972</v>
      </c>
      <c r="Y12" s="25">
        <v>92865</v>
      </c>
      <c r="Z12" s="25">
        <v>49303</v>
      </c>
      <c r="AA12" s="25">
        <v>215062</v>
      </c>
      <c r="AB12" s="25">
        <v>176154</v>
      </c>
      <c r="AC12" s="25">
        <v>59819</v>
      </c>
      <c r="AD12" s="27">
        <v>128354</v>
      </c>
      <c r="AE12" s="25">
        <v>128354</v>
      </c>
      <c r="AF12" s="27">
        <v>580519</v>
      </c>
      <c r="AG12" s="25">
        <v>298646</v>
      </c>
      <c r="AH12" s="25">
        <v>100720</v>
      </c>
      <c r="AI12" s="25">
        <v>181154</v>
      </c>
      <c r="AJ12" s="27">
        <v>1066842</v>
      </c>
      <c r="AK12" s="25">
        <v>846115</v>
      </c>
      <c r="AL12" s="25">
        <v>25935</v>
      </c>
      <c r="AM12" s="25">
        <v>119532</v>
      </c>
      <c r="AN12" s="25">
        <v>75260</v>
      </c>
      <c r="AO12" s="27">
        <v>74449</v>
      </c>
      <c r="AP12" s="25">
        <v>665271</v>
      </c>
      <c r="AQ12" s="27">
        <v>50024</v>
      </c>
      <c r="AR12" s="25">
        <v>10056</v>
      </c>
      <c r="AS12" s="25">
        <v>14576</v>
      </c>
      <c r="AT12" s="25">
        <v>2899</v>
      </c>
      <c r="AU12" s="25">
        <v>16938</v>
      </c>
      <c r="AV12" s="25">
        <v>1618</v>
      </c>
      <c r="AW12" s="25">
        <v>3936</v>
      </c>
      <c r="AX12" s="27">
        <v>18702</v>
      </c>
      <c r="AY12" s="25">
        <v>18702</v>
      </c>
      <c r="AZ12" s="27">
        <v>204547</v>
      </c>
      <c r="BA12" s="25">
        <v>134125</v>
      </c>
      <c r="BB12" s="25">
        <v>27099</v>
      </c>
      <c r="BC12" s="25">
        <v>43323</v>
      </c>
      <c r="BD12" s="27">
        <v>373249</v>
      </c>
      <c r="BE12" s="25">
        <v>316043</v>
      </c>
      <c r="BF12" s="25">
        <v>7784</v>
      </c>
      <c r="BG12" s="25">
        <v>41450</v>
      </c>
      <c r="BH12" s="25">
        <v>7972</v>
      </c>
      <c r="BI12" s="27">
        <v>18748</v>
      </c>
      <c r="BJ12" s="25">
        <v>464965</v>
      </c>
      <c r="BK12" s="27">
        <v>179106</v>
      </c>
      <c r="BL12" s="25">
        <v>11454</v>
      </c>
      <c r="BM12" s="25">
        <v>35285</v>
      </c>
      <c r="BN12" s="25">
        <v>15266</v>
      </c>
      <c r="BO12" s="25">
        <v>72110</v>
      </c>
      <c r="BP12" s="25">
        <v>42704</v>
      </c>
      <c r="BQ12" s="25">
        <v>2287</v>
      </c>
      <c r="BR12" s="27">
        <v>9378</v>
      </c>
      <c r="BS12" s="25">
        <v>9378</v>
      </c>
      <c r="BT12" s="27">
        <v>113247</v>
      </c>
      <c r="BU12" s="25">
        <v>43282</v>
      </c>
      <c r="BV12" s="25">
        <v>31837</v>
      </c>
      <c r="BW12" s="25">
        <v>38128</v>
      </c>
      <c r="BX12" s="27">
        <v>151663</v>
      </c>
      <c r="BY12" s="25">
        <v>119627</v>
      </c>
      <c r="BZ12" s="25">
        <v>2523</v>
      </c>
      <c r="CA12" s="25">
        <v>16391</v>
      </c>
      <c r="CB12" s="25">
        <v>13122</v>
      </c>
      <c r="CC12" s="27">
        <v>11571</v>
      </c>
      <c r="CD12" s="25">
        <v>918040</v>
      </c>
      <c r="CE12" s="27">
        <v>177770</v>
      </c>
      <c r="CF12" s="25">
        <v>10971</v>
      </c>
      <c r="CG12" s="25">
        <v>18273</v>
      </c>
      <c r="CH12" s="25">
        <v>12166</v>
      </c>
      <c r="CI12" s="25">
        <v>55268</v>
      </c>
      <c r="CJ12" s="25">
        <v>68500</v>
      </c>
      <c r="CK12" s="25">
        <v>12592</v>
      </c>
      <c r="CL12" s="27">
        <v>136337</v>
      </c>
      <c r="CM12" s="25">
        <v>136337</v>
      </c>
      <c r="CN12" s="27">
        <v>176318</v>
      </c>
      <c r="CO12" s="25">
        <v>79520</v>
      </c>
      <c r="CP12" s="25">
        <v>45640</v>
      </c>
      <c r="CQ12" s="25">
        <v>51158</v>
      </c>
      <c r="CR12" s="27">
        <v>318073</v>
      </c>
      <c r="CS12" s="25">
        <v>250575</v>
      </c>
      <c r="CT12" s="25">
        <v>11664</v>
      </c>
      <c r="CU12" s="25">
        <v>40666</v>
      </c>
      <c r="CV12" s="25">
        <v>15168</v>
      </c>
      <c r="CW12" s="27">
        <v>109541</v>
      </c>
      <c r="CX12" s="25">
        <v>557437</v>
      </c>
      <c r="CY12" s="27">
        <v>132456</v>
      </c>
      <c r="CZ12" s="25">
        <v>5501</v>
      </c>
      <c r="DA12" s="25">
        <v>13215</v>
      </c>
      <c r="DB12" s="25">
        <v>9743</v>
      </c>
      <c r="DC12" s="25">
        <v>38776</v>
      </c>
      <c r="DD12" s="25">
        <v>55612</v>
      </c>
      <c r="DE12" s="25">
        <v>9608</v>
      </c>
      <c r="DF12" s="27">
        <v>60313</v>
      </c>
      <c r="DG12" s="25">
        <v>60313</v>
      </c>
      <c r="DH12" s="27">
        <v>117795</v>
      </c>
      <c r="DI12" s="25">
        <v>40355</v>
      </c>
      <c r="DJ12" s="25">
        <v>38391</v>
      </c>
      <c r="DK12" s="25">
        <v>39048</v>
      </c>
      <c r="DL12" s="27">
        <v>184048</v>
      </c>
      <c r="DM12" s="25">
        <v>140103</v>
      </c>
      <c r="DN12" s="25">
        <v>5340</v>
      </c>
      <c r="DO12" s="25">
        <v>28650</v>
      </c>
      <c r="DP12" s="25">
        <v>9955</v>
      </c>
      <c r="DQ12" s="27">
        <v>62825</v>
      </c>
    </row>
    <row r="13" spans="1:121" s="24" customFormat="1" x14ac:dyDescent="0.25">
      <c r="A13" s="28">
        <v>2015</v>
      </c>
      <c r="B13" s="25">
        <v>3587518</v>
      </c>
      <c r="C13" s="27">
        <v>899423</v>
      </c>
      <c r="D13" s="25">
        <v>55887</v>
      </c>
      <c r="E13" s="25">
        <v>123673</v>
      </c>
      <c r="F13" s="25">
        <v>74942</v>
      </c>
      <c r="G13" s="25">
        <v>258921</v>
      </c>
      <c r="H13" s="25">
        <v>246862</v>
      </c>
      <c r="I13" s="25">
        <v>139138</v>
      </c>
      <c r="J13" s="27">
        <v>274532</v>
      </c>
      <c r="K13" s="25">
        <v>274532</v>
      </c>
      <c r="L13" s="27">
        <v>788240</v>
      </c>
      <c r="M13" s="25">
        <v>402221</v>
      </c>
      <c r="N13" s="25">
        <v>128773</v>
      </c>
      <c r="O13" s="25">
        <v>257246</v>
      </c>
      <c r="P13" s="27">
        <v>1449250</v>
      </c>
      <c r="Q13" s="25">
        <v>1142501</v>
      </c>
      <c r="R13" s="25">
        <v>43602</v>
      </c>
      <c r="S13" s="25">
        <v>158246</v>
      </c>
      <c r="T13" s="25">
        <v>104901</v>
      </c>
      <c r="U13" s="27">
        <v>176073</v>
      </c>
      <c r="V13" s="25">
        <v>2595966</v>
      </c>
      <c r="W13" s="27">
        <v>683595</v>
      </c>
      <c r="X13" s="25">
        <v>40600</v>
      </c>
      <c r="Y13" s="25">
        <v>103175</v>
      </c>
      <c r="Z13" s="25">
        <v>60292</v>
      </c>
      <c r="AA13" s="25">
        <v>202108</v>
      </c>
      <c r="AB13" s="25">
        <v>170881</v>
      </c>
      <c r="AC13" s="25">
        <v>106539</v>
      </c>
      <c r="AD13" s="27">
        <v>131468</v>
      </c>
      <c r="AE13" s="25">
        <v>131468</v>
      </c>
      <c r="AF13" s="27">
        <v>615907</v>
      </c>
      <c r="AG13" s="25">
        <v>335922</v>
      </c>
      <c r="AH13" s="25">
        <v>95262</v>
      </c>
      <c r="AI13" s="25">
        <v>184723</v>
      </c>
      <c r="AJ13" s="27">
        <v>1085964</v>
      </c>
      <c r="AK13" s="25">
        <v>860566</v>
      </c>
      <c r="AL13" s="25">
        <v>30575</v>
      </c>
      <c r="AM13" s="25">
        <v>115397</v>
      </c>
      <c r="AN13" s="25">
        <v>79426</v>
      </c>
      <c r="AO13" s="27">
        <v>79032</v>
      </c>
      <c r="AP13" s="25">
        <v>649349</v>
      </c>
      <c r="AQ13" s="27">
        <v>53678</v>
      </c>
      <c r="AR13" s="25">
        <v>10116</v>
      </c>
      <c r="AS13" s="25">
        <v>14397</v>
      </c>
      <c r="AT13" s="25">
        <v>5878</v>
      </c>
      <c r="AU13" s="25">
        <v>13822</v>
      </c>
      <c r="AV13" s="25">
        <v>1833</v>
      </c>
      <c r="AW13" s="25">
        <v>7632</v>
      </c>
      <c r="AX13" s="27">
        <v>18005</v>
      </c>
      <c r="AY13" s="25">
        <v>18005</v>
      </c>
      <c r="AZ13" s="27">
        <v>205745</v>
      </c>
      <c r="BA13" s="25">
        <v>137641</v>
      </c>
      <c r="BB13" s="25">
        <v>25398</v>
      </c>
      <c r="BC13" s="25">
        <v>42706</v>
      </c>
      <c r="BD13" s="27">
        <v>353817</v>
      </c>
      <c r="BE13" s="25">
        <v>299834</v>
      </c>
      <c r="BF13" s="25">
        <v>10061</v>
      </c>
      <c r="BG13" s="25">
        <v>36923</v>
      </c>
      <c r="BH13" s="25">
        <v>6999</v>
      </c>
      <c r="BI13" s="27">
        <v>18104</v>
      </c>
      <c r="BJ13" s="25">
        <v>505320</v>
      </c>
      <c r="BK13" s="27">
        <v>197555</v>
      </c>
      <c r="BL13" s="25">
        <v>11336</v>
      </c>
      <c r="BM13" s="25">
        <v>40459</v>
      </c>
      <c r="BN13" s="25">
        <v>18972</v>
      </c>
      <c r="BO13" s="25">
        <v>67122</v>
      </c>
      <c r="BP13" s="25">
        <v>43308</v>
      </c>
      <c r="BQ13" s="25">
        <v>16358</v>
      </c>
      <c r="BR13" s="27">
        <v>8995</v>
      </c>
      <c r="BS13" s="25">
        <v>8995</v>
      </c>
      <c r="BT13" s="27">
        <v>120492</v>
      </c>
      <c r="BU13" s="25">
        <v>49723</v>
      </c>
      <c r="BV13" s="25">
        <v>27706</v>
      </c>
      <c r="BW13" s="25">
        <v>43063</v>
      </c>
      <c r="BX13" s="27">
        <v>164425</v>
      </c>
      <c r="BY13" s="25">
        <v>130470</v>
      </c>
      <c r="BZ13" s="25">
        <v>2780</v>
      </c>
      <c r="CA13" s="25">
        <v>15384</v>
      </c>
      <c r="CB13" s="25">
        <v>15791</v>
      </c>
      <c r="CC13" s="27">
        <v>13853</v>
      </c>
      <c r="CD13" s="25">
        <v>991552</v>
      </c>
      <c r="CE13" s="27">
        <v>215828</v>
      </c>
      <c r="CF13" s="25">
        <v>15287</v>
      </c>
      <c r="CG13" s="25">
        <v>20498</v>
      </c>
      <c r="CH13" s="25">
        <v>14650</v>
      </c>
      <c r="CI13" s="25">
        <v>56813</v>
      </c>
      <c r="CJ13" s="25">
        <v>75981</v>
      </c>
      <c r="CK13" s="25">
        <v>32599</v>
      </c>
      <c r="CL13" s="27">
        <v>143064</v>
      </c>
      <c r="CM13" s="25">
        <v>143064</v>
      </c>
      <c r="CN13" s="27">
        <v>172333</v>
      </c>
      <c r="CO13" s="25">
        <v>66299</v>
      </c>
      <c r="CP13" s="25">
        <v>33511</v>
      </c>
      <c r="CQ13" s="25">
        <v>72523</v>
      </c>
      <c r="CR13" s="27">
        <v>363286</v>
      </c>
      <c r="CS13" s="25">
        <v>281935</v>
      </c>
      <c r="CT13" s="25">
        <v>13027</v>
      </c>
      <c r="CU13" s="25">
        <v>42849</v>
      </c>
      <c r="CV13" s="25">
        <v>25475</v>
      </c>
      <c r="CW13" s="27">
        <v>97041</v>
      </c>
      <c r="CX13" s="25">
        <v>634644</v>
      </c>
      <c r="CY13" s="27">
        <v>169271</v>
      </c>
      <c r="CZ13" s="25">
        <v>7336</v>
      </c>
      <c r="DA13" s="25">
        <v>11760</v>
      </c>
      <c r="DB13" s="25">
        <v>12302</v>
      </c>
      <c r="DC13" s="25">
        <v>40802</v>
      </c>
      <c r="DD13" s="25">
        <v>68043</v>
      </c>
      <c r="DE13" s="25">
        <v>29028</v>
      </c>
      <c r="DF13" s="27">
        <v>61365</v>
      </c>
      <c r="DG13" s="25">
        <v>61365</v>
      </c>
      <c r="DH13" s="27">
        <v>112587</v>
      </c>
      <c r="DI13" s="25">
        <v>37256</v>
      </c>
      <c r="DJ13" s="25">
        <v>29213</v>
      </c>
      <c r="DK13" s="25">
        <v>46118</v>
      </c>
      <c r="DL13" s="27">
        <v>235734</v>
      </c>
      <c r="DM13" s="25">
        <v>176546</v>
      </c>
      <c r="DN13" s="25">
        <v>7278</v>
      </c>
      <c r="DO13" s="25">
        <v>31759</v>
      </c>
      <c r="DP13" s="25">
        <v>20151</v>
      </c>
      <c r="DQ13" s="27">
        <v>55687</v>
      </c>
    </row>
    <row r="14" spans="1:121" s="24" customFormat="1" x14ac:dyDescent="0.25">
      <c r="A14" s="28">
        <v>2016</v>
      </c>
      <c r="B14" s="25">
        <v>3971246</v>
      </c>
      <c r="C14" s="27">
        <v>988241</v>
      </c>
      <c r="D14" s="25">
        <v>57680</v>
      </c>
      <c r="E14" s="25">
        <v>146652</v>
      </c>
      <c r="F14" s="25">
        <v>84084</v>
      </c>
      <c r="G14" s="25">
        <v>287115</v>
      </c>
      <c r="H14" s="25">
        <v>251997</v>
      </c>
      <c r="I14" s="25">
        <v>160713</v>
      </c>
      <c r="J14" s="27">
        <v>320890</v>
      </c>
      <c r="K14" s="25">
        <v>320890</v>
      </c>
      <c r="L14" s="27">
        <v>845007</v>
      </c>
      <c r="M14" s="25">
        <v>397322</v>
      </c>
      <c r="N14" s="25">
        <v>174562</v>
      </c>
      <c r="O14" s="25">
        <v>273123</v>
      </c>
      <c r="P14" s="27">
        <v>1616666</v>
      </c>
      <c r="Q14" s="25">
        <v>1276909</v>
      </c>
      <c r="R14" s="25">
        <v>47866</v>
      </c>
      <c r="S14" s="25">
        <v>175043</v>
      </c>
      <c r="T14" s="25">
        <v>116848</v>
      </c>
      <c r="U14" s="27">
        <v>200442</v>
      </c>
      <c r="V14" s="25">
        <v>2985179</v>
      </c>
      <c r="W14" s="27">
        <v>769221</v>
      </c>
      <c r="X14" s="25">
        <v>40394</v>
      </c>
      <c r="Y14" s="25">
        <v>125303</v>
      </c>
      <c r="Z14" s="25">
        <v>63930</v>
      </c>
      <c r="AA14" s="25">
        <v>229565</v>
      </c>
      <c r="AB14" s="25">
        <v>186445</v>
      </c>
      <c r="AC14" s="25">
        <v>123584</v>
      </c>
      <c r="AD14" s="27">
        <v>149652</v>
      </c>
      <c r="AE14" s="25">
        <v>149652</v>
      </c>
      <c r="AF14" s="27">
        <v>685607</v>
      </c>
      <c r="AG14" s="25">
        <v>347164</v>
      </c>
      <c r="AH14" s="25">
        <v>130914</v>
      </c>
      <c r="AI14" s="25">
        <v>207529</v>
      </c>
      <c r="AJ14" s="27">
        <v>1282129</v>
      </c>
      <c r="AK14" s="25">
        <v>1019544</v>
      </c>
      <c r="AL14" s="25">
        <v>34388</v>
      </c>
      <c r="AM14" s="25">
        <v>138249</v>
      </c>
      <c r="AN14" s="25">
        <v>89948</v>
      </c>
      <c r="AO14" s="27">
        <v>98570</v>
      </c>
      <c r="AP14" s="25">
        <v>754663</v>
      </c>
      <c r="AQ14" s="27">
        <v>62707</v>
      </c>
      <c r="AR14" s="25">
        <v>9342</v>
      </c>
      <c r="AS14" s="25">
        <v>16810</v>
      </c>
      <c r="AT14" s="25">
        <v>6825</v>
      </c>
      <c r="AU14" s="25">
        <v>16889</v>
      </c>
      <c r="AV14" s="25">
        <v>2626</v>
      </c>
      <c r="AW14" s="25">
        <v>10215</v>
      </c>
      <c r="AX14" s="27">
        <v>21927</v>
      </c>
      <c r="AY14" s="25">
        <v>21927</v>
      </c>
      <c r="AZ14" s="27">
        <v>233473</v>
      </c>
      <c r="BA14" s="25">
        <v>145261</v>
      </c>
      <c r="BB14" s="25">
        <v>40067</v>
      </c>
      <c r="BC14" s="25">
        <v>48145</v>
      </c>
      <c r="BD14" s="27">
        <v>416032</v>
      </c>
      <c r="BE14" s="25">
        <v>347461</v>
      </c>
      <c r="BF14" s="25">
        <v>11087</v>
      </c>
      <c r="BG14" s="25">
        <v>45534</v>
      </c>
      <c r="BH14" s="25">
        <v>11950</v>
      </c>
      <c r="BI14" s="27">
        <v>20524</v>
      </c>
      <c r="BJ14" s="25">
        <v>643296</v>
      </c>
      <c r="BK14" s="27">
        <v>238702</v>
      </c>
      <c r="BL14" s="25">
        <v>14205</v>
      </c>
      <c r="BM14" s="25">
        <v>52876</v>
      </c>
      <c r="BN14" s="25">
        <v>15136</v>
      </c>
      <c r="BO14" s="25">
        <v>77305</v>
      </c>
      <c r="BP14" s="25">
        <v>54177</v>
      </c>
      <c r="BQ14" s="25">
        <v>25003</v>
      </c>
      <c r="BR14" s="27">
        <v>11641</v>
      </c>
      <c r="BS14" s="25">
        <v>11641</v>
      </c>
      <c r="BT14" s="27">
        <v>142454</v>
      </c>
      <c r="BU14" s="25">
        <v>54384</v>
      </c>
      <c r="BV14" s="25">
        <v>39005</v>
      </c>
      <c r="BW14" s="25">
        <v>49065</v>
      </c>
      <c r="BX14" s="27">
        <v>229717</v>
      </c>
      <c r="BY14" s="25">
        <v>180754</v>
      </c>
      <c r="BZ14" s="25">
        <v>3815</v>
      </c>
      <c r="CA14" s="25">
        <v>24549</v>
      </c>
      <c r="CB14" s="25">
        <v>20599</v>
      </c>
      <c r="CC14" s="27">
        <v>20782</v>
      </c>
      <c r="CD14" s="25">
        <v>986067</v>
      </c>
      <c r="CE14" s="27">
        <v>219020</v>
      </c>
      <c r="CF14" s="25">
        <v>17286</v>
      </c>
      <c r="CG14" s="25">
        <v>21349</v>
      </c>
      <c r="CH14" s="25">
        <v>20154</v>
      </c>
      <c r="CI14" s="25">
        <v>57550</v>
      </c>
      <c r="CJ14" s="25">
        <v>65552</v>
      </c>
      <c r="CK14" s="25">
        <v>37129</v>
      </c>
      <c r="CL14" s="27">
        <v>171238</v>
      </c>
      <c r="CM14" s="25">
        <v>171238</v>
      </c>
      <c r="CN14" s="27">
        <v>159400</v>
      </c>
      <c r="CO14" s="25">
        <v>50158</v>
      </c>
      <c r="CP14" s="25">
        <v>43648</v>
      </c>
      <c r="CQ14" s="25">
        <v>65594</v>
      </c>
      <c r="CR14" s="27">
        <v>334537</v>
      </c>
      <c r="CS14" s="25">
        <v>257365</v>
      </c>
      <c r="CT14" s="25">
        <v>13478</v>
      </c>
      <c r="CU14" s="25">
        <v>36794</v>
      </c>
      <c r="CV14" s="25">
        <v>26900</v>
      </c>
      <c r="CW14" s="27">
        <v>101872</v>
      </c>
      <c r="CX14" s="25">
        <v>567371</v>
      </c>
      <c r="CY14" s="27">
        <v>172114</v>
      </c>
      <c r="CZ14" s="25">
        <v>9040</v>
      </c>
      <c r="DA14" s="25">
        <v>15128</v>
      </c>
      <c r="DB14" s="25">
        <v>17223</v>
      </c>
      <c r="DC14" s="25">
        <v>38485</v>
      </c>
      <c r="DD14" s="25">
        <v>58414</v>
      </c>
      <c r="DE14" s="25">
        <v>33824</v>
      </c>
      <c r="DF14" s="27">
        <v>80114</v>
      </c>
      <c r="DG14" s="25">
        <v>80114</v>
      </c>
      <c r="DH14" s="27">
        <v>85380</v>
      </c>
      <c r="DI14" s="25">
        <v>21960</v>
      </c>
      <c r="DJ14" s="25">
        <v>29661</v>
      </c>
      <c r="DK14" s="25">
        <v>33759</v>
      </c>
      <c r="DL14" s="27">
        <v>175950</v>
      </c>
      <c r="DM14" s="25">
        <v>134274</v>
      </c>
      <c r="DN14" s="25">
        <v>6714</v>
      </c>
      <c r="DO14" s="25">
        <v>21772</v>
      </c>
      <c r="DP14" s="25">
        <v>13190</v>
      </c>
      <c r="DQ14" s="27">
        <v>53813</v>
      </c>
    </row>
    <row r="15" spans="1:121" s="24" customFormat="1" x14ac:dyDescent="0.25">
      <c r="A15" s="28">
        <v>2017</v>
      </c>
      <c r="B15" s="25">
        <v>4065363</v>
      </c>
      <c r="C15" s="27">
        <v>1023035</v>
      </c>
      <c r="D15" s="25">
        <v>90066</v>
      </c>
      <c r="E15" s="25">
        <v>136263</v>
      </c>
      <c r="F15" s="25">
        <v>72543</v>
      </c>
      <c r="G15" s="25">
        <v>278203</v>
      </c>
      <c r="H15" s="25">
        <v>276036</v>
      </c>
      <c r="I15" s="25">
        <v>169924</v>
      </c>
      <c r="J15" s="27">
        <v>325019</v>
      </c>
      <c r="K15" s="25">
        <v>325019</v>
      </c>
      <c r="L15" s="27">
        <v>844396</v>
      </c>
      <c r="M15" s="25">
        <v>394000</v>
      </c>
      <c r="N15" s="25">
        <v>172073</v>
      </c>
      <c r="O15" s="25">
        <v>278323</v>
      </c>
      <c r="P15" s="27">
        <v>1676729</v>
      </c>
      <c r="Q15" s="25">
        <v>1338680</v>
      </c>
      <c r="R15" s="25">
        <v>41057</v>
      </c>
      <c r="S15" s="25">
        <v>171359</v>
      </c>
      <c r="T15" s="25">
        <v>125633</v>
      </c>
      <c r="U15" s="27">
        <v>196184</v>
      </c>
      <c r="V15" s="25">
        <v>3118438</v>
      </c>
      <c r="W15" s="27">
        <v>843923</v>
      </c>
      <c r="X15" s="25">
        <v>68431</v>
      </c>
      <c r="Y15" s="25">
        <v>120133</v>
      </c>
      <c r="Z15" s="25">
        <v>63614</v>
      </c>
      <c r="AA15" s="25">
        <v>232390</v>
      </c>
      <c r="AB15" s="25">
        <v>219916</v>
      </c>
      <c r="AC15" s="25">
        <v>139439</v>
      </c>
      <c r="AD15" s="27">
        <v>161324</v>
      </c>
      <c r="AE15" s="25">
        <v>161324</v>
      </c>
      <c r="AF15" s="27">
        <v>686101</v>
      </c>
      <c r="AG15" s="25">
        <v>341430</v>
      </c>
      <c r="AH15" s="25">
        <v>129771</v>
      </c>
      <c r="AI15" s="25">
        <v>214900</v>
      </c>
      <c r="AJ15" s="27">
        <v>1328282</v>
      </c>
      <c r="AK15" s="25">
        <v>1071820</v>
      </c>
      <c r="AL15" s="25">
        <v>31064</v>
      </c>
      <c r="AM15" s="25">
        <v>128175</v>
      </c>
      <c r="AN15" s="25">
        <v>97223</v>
      </c>
      <c r="AO15" s="27">
        <v>98808</v>
      </c>
      <c r="AP15" s="25">
        <v>726391</v>
      </c>
      <c r="AQ15" s="27">
        <v>56375</v>
      </c>
      <c r="AR15" s="25">
        <v>10075</v>
      </c>
      <c r="AS15" s="25">
        <v>12653</v>
      </c>
      <c r="AT15" s="25">
        <v>9418</v>
      </c>
      <c r="AU15" s="25">
        <v>10968</v>
      </c>
      <c r="AV15" s="25">
        <v>2453</v>
      </c>
      <c r="AW15" s="25">
        <v>10808</v>
      </c>
      <c r="AX15" s="27">
        <v>24904</v>
      </c>
      <c r="AY15" s="25">
        <v>24904</v>
      </c>
      <c r="AZ15" s="27">
        <v>222257</v>
      </c>
      <c r="BA15" s="25">
        <v>141625</v>
      </c>
      <c r="BB15" s="25">
        <v>30161</v>
      </c>
      <c r="BC15" s="25">
        <v>50471</v>
      </c>
      <c r="BD15" s="27">
        <v>403702</v>
      </c>
      <c r="BE15" s="25">
        <v>346799</v>
      </c>
      <c r="BF15" s="25">
        <v>5539</v>
      </c>
      <c r="BG15" s="25">
        <v>43294</v>
      </c>
      <c r="BH15" s="25">
        <v>8070</v>
      </c>
      <c r="BI15" s="27">
        <v>19153</v>
      </c>
      <c r="BJ15" s="25">
        <v>699318</v>
      </c>
      <c r="BK15" s="27">
        <v>267633</v>
      </c>
      <c r="BL15" s="25">
        <v>22503</v>
      </c>
      <c r="BM15" s="25">
        <v>49031</v>
      </c>
      <c r="BN15" s="25">
        <v>8540</v>
      </c>
      <c r="BO15" s="25">
        <v>88948</v>
      </c>
      <c r="BP15" s="25">
        <v>71881</v>
      </c>
      <c r="BQ15" s="25">
        <v>26730</v>
      </c>
      <c r="BR15" s="27">
        <v>14069</v>
      </c>
      <c r="BS15" s="25">
        <v>14069</v>
      </c>
      <c r="BT15" s="27">
        <v>150331</v>
      </c>
      <c r="BU15" s="25">
        <v>55190</v>
      </c>
      <c r="BV15" s="25">
        <v>42129</v>
      </c>
      <c r="BW15" s="25">
        <v>53012</v>
      </c>
      <c r="BX15" s="27">
        <v>247307</v>
      </c>
      <c r="BY15" s="25">
        <v>196339</v>
      </c>
      <c r="BZ15" s="25">
        <v>2927</v>
      </c>
      <c r="CA15" s="25">
        <v>25862</v>
      </c>
      <c r="CB15" s="25">
        <v>22179</v>
      </c>
      <c r="CC15" s="27">
        <v>19978</v>
      </c>
      <c r="CD15" s="25">
        <v>946925</v>
      </c>
      <c r="CE15" s="27">
        <v>179112</v>
      </c>
      <c r="CF15" s="25">
        <v>21635</v>
      </c>
      <c r="CG15" s="25">
        <v>16130</v>
      </c>
      <c r="CH15" s="25">
        <v>8929</v>
      </c>
      <c r="CI15" s="25">
        <v>45813</v>
      </c>
      <c r="CJ15" s="25">
        <v>56120</v>
      </c>
      <c r="CK15" s="25">
        <v>30485</v>
      </c>
      <c r="CL15" s="27">
        <v>163695</v>
      </c>
      <c r="CM15" s="25">
        <v>163695</v>
      </c>
      <c r="CN15" s="27">
        <v>158295</v>
      </c>
      <c r="CO15" s="25">
        <v>52570</v>
      </c>
      <c r="CP15" s="25">
        <v>42302</v>
      </c>
      <c r="CQ15" s="25">
        <v>63423</v>
      </c>
      <c r="CR15" s="27">
        <v>348447</v>
      </c>
      <c r="CS15" s="25">
        <v>266860</v>
      </c>
      <c r="CT15" s="25">
        <v>9993</v>
      </c>
      <c r="CU15" s="25">
        <v>43184</v>
      </c>
      <c r="CV15" s="25">
        <v>28410</v>
      </c>
      <c r="CW15" s="27">
        <v>97376</v>
      </c>
      <c r="CX15" s="25">
        <v>521185</v>
      </c>
      <c r="CY15" s="27">
        <v>132683</v>
      </c>
      <c r="CZ15" s="25">
        <v>7570</v>
      </c>
      <c r="DA15" s="25">
        <v>13063</v>
      </c>
      <c r="DB15" s="25">
        <v>6052</v>
      </c>
      <c r="DC15" s="25">
        <v>32499</v>
      </c>
      <c r="DD15" s="25">
        <v>45743</v>
      </c>
      <c r="DE15" s="25">
        <v>27756</v>
      </c>
      <c r="DF15" s="27">
        <v>73075</v>
      </c>
      <c r="DG15" s="25">
        <v>73075</v>
      </c>
      <c r="DH15" s="27">
        <v>80181</v>
      </c>
      <c r="DI15" s="25">
        <v>20350</v>
      </c>
      <c r="DJ15" s="25">
        <v>25835</v>
      </c>
      <c r="DK15" s="25">
        <v>33996</v>
      </c>
      <c r="DL15" s="27">
        <v>188241</v>
      </c>
      <c r="DM15" s="25">
        <v>137121</v>
      </c>
      <c r="DN15" s="25">
        <v>4401</v>
      </c>
      <c r="DO15" s="25">
        <v>25782</v>
      </c>
      <c r="DP15" s="25">
        <v>20937</v>
      </c>
      <c r="DQ15" s="27">
        <v>47005</v>
      </c>
    </row>
    <row r="16" spans="1:121" s="4" customFormat="1" x14ac:dyDescent="0.25"/>
    <row r="17" spans="1:121" ht="18.75" x14ac:dyDescent="0.3">
      <c r="A17" s="13" t="s">
        <v>27</v>
      </c>
    </row>
    <row r="19" spans="1:121" x14ac:dyDescent="0.25">
      <c r="A19" s="4"/>
      <c r="B19" s="149" t="s">
        <v>13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1"/>
    </row>
    <row r="20" spans="1:121" x14ac:dyDescent="0.25">
      <c r="A20" s="4"/>
      <c r="B20" s="155" t="s">
        <v>14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7"/>
      <c r="V20" s="155" t="s">
        <v>15</v>
      </c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7"/>
      <c r="AP20" s="155" t="s">
        <v>0</v>
      </c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7"/>
      <c r="BJ20" s="155" t="s">
        <v>9</v>
      </c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7"/>
      <c r="CD20" s="155" t="s">
        <v>16</v>
      </c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7"/>
      <c r="CX20" s="155" t="s">
        <v>8</v>
      </c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6"/>
      <c r="DQ20" s="157"/>
    </row>
    <row r="21" spans="1:121" x14ac:dyDescent="0.25">
      <c r="A21" s="4"/>
      <c r="B21" s="26" t="s">
        <v>66</v>
      </c>
      <c r="C21" s="19" t="s">
        <v>48</v>
      </c>
      <c r="D21" s="26" t="s">
        <v>67</v>
      </c>
      <c r="E21" s="26" t="s">
        <v>68</v>
      </c>
      <c r="F21" s="26" t="s">
        <v>69</v>
      </c>
      <c r="G21" s="26" t="s">
        <v>70</v>
      </c>
      <c r="H21" s="26" t="s">
        <v>71</v>
      </c>
      <c r="I21" s="26" t="s">
        <v>72</v>
      </c>
      <c r="J21" s="19" t="s">
        <v>55</v>
      </c>
      <c r="K21" s="26" t="s">
        <v>73</v>
      </c>
      <c r="L21" s="19" t="s">
        <v>56</v>
      </c>
      <c r="M21" s="26" t="s">
        <v>74</v>
      </c>
      <c r="N21" s="26" t="s">
        <v>75</v>
      </c>
      <c r="O21" s="26" t="s">
        <v>76</v>
      </c>
      <c r="P21" s="19" t="s">
        <v>77</v>
      </c>
      <c r="Q21" s="26" t="s">
        <v>78</v>
      </c>
      <c r="R21" s="26" t="s">
        <v>79</v>
      </c>
      <c r="S21" s="26" t="s">
        <v>80</v>
      </c>
      <c r="T21" s="26" t="s">
        <v>81</v>
      </c>
      <c r="U21" s="19" t="s">
        <v>82</v>
      </c>
      <c r="V21" s="26" t="s">
        <v>66</v>
      </c>
      <c r="W21" s="19" t="s">
        <v>48</v>
      </c>
      <c r="X21" s="26" t="s">
        <v>67</v>
      </c>
      <c r="Y21" s="26" t="s">
        <v>68</v>
      </c>
      <c r="Z21" s="26" t="s">
        <v>69</v>
      </c>
      <c r="AA21" s="26" t="s">
        <v>70</v>
      </c>
      <c r="AB21" s="26" t="s">
        <v>71</v>
      </c>
      <c r="AC21" s="26" t="s">
        <v>72</v>
      </c>
      <c r="AD21" s="19" t="s">
        <v>55</v>
      </c>
      <c r="AE21" s="26" t="s">
        <v>73</v>
      </c>
      <c r="AF21" s="19" t="s">
        <v>56</v>
      </c>
      <c r="AG21" s="26" t="s">
        <v>74</v>
      </c>
      <c r="AH21" s="26" t="s">
        <v>75</v>
      </c>
      <c r="AI21" s="26" t="s">
        <v>76</v>
      </c>
      <c r="AJ21" s="19" t="s">
        <v>77</v>
      </c>
      <c r="AK21" s="26" t="s">
        <v>78</v>
      </c>
      <c r="AL21" s="26" t="s">
        <v>79</v>
      </c>
      <c r="AM21" s="26" t="s">
        <v>80</v>
      </c>
      <c r="AN21" s="26" t="s">
        <v>81</v>
      </c>
      <c r="AO21" s="19" t="s">
        <v>82</v>
      </c>
      <c r="AP21" s="26" t="s">
        <v>66</v>
      </c>
      <c r="AQ21" s="19" t="s">
        <v>48</v>
      </c>
      <c r="AR21" s="26" t="s">
        <v>67</v>
      </c>
      <c r="AS21" s="26" t="s">
        <v>68</v>
      </c>
      <c r="AT21" s="26" t="s">
        <v>69</v>
      </c>
      <c r="AU21" s="26" t="s">
        <v>70</v>
      </c>
      <c r="AV21" s="26" t="s">
        <v>71</v>
      </c>
      <c r="AW21" s="26" t="s">
        <v>72</v>
      </c>
      <c r="AX21" s="19" t="s">
        <v>55</v>
      </c>
      <c r="AY21" s="26" t="s">
        <v>73</v>
      </c>
      <c r="AZ21" s="19" t="s">
        <v>56</v>
      </c>
      <c r="BA21" s="26" t="s">
        <v>74</v>
      </c>
      <c r="BB21" s="26" t="s">
        <v>75</v>
      </c>
      <c r="BC21" s="26" t="s">
        <v>76</v>
      </c>
      <c r="BD21" s="19" t="s">
        <v>77</v>
      </c>
      <c r="BE21" s="26" t="s">
        <v>78</v>
      </c>
      <c r="BF21" s="26" t="s">
        <v>79</v>
      </c>
      <c r="BG21" s="26" t="s">
        <v>80</v>
      </c>
      <c r="BH21" s="26" t="s">
        <v>81</v>
      </c>
      <c r="BI21" s="19" t="s">
        <v>82</v>
      </c>
      <c r="BJ21" s="26" t="s">
        <v>66</v>
      </c>
      <c r="BK21" s="19" t="s">
        <v>48</v>
      </c>
      <c r="BL21" s="26" t="s">
        <v>67</v>
      </c>
      <c r="BM21" s="26" t="s">
        <v>68</v>
      </c>
      <c r="BN21" s="26" t="s">
        <v>69</v>
      </c>
      <c r="BO21" s="26" t="s">
        <v>70</v>
      </c>
      <c r="BP21" s="26" t="s">
        <v>71</v>
      </c>
      <c r="BQ21" s="26" t="s">
        <v>72</v>
      </c>
      <c r="BR21" s="19" t="s">
        <v>55</v>
      </c>
      <c r="BS21" s="26" t="s">
        <v>73</v>
      </c>
      <c r="BT21" s="19" t="s">
        <v>56</v>
      </c>
      <c r="BU21" s="26" t="s">
        <v>74</v>
      </c>
      <c r="BV21" s="26" t="s">
        <v>75</v>
      </c>
      <c r="BW21" s="26" t="s">
        <v>76</v>
      </c>
      <c r="BX21" s="19" t="s">
        <v>77</v>
      </c>
      <c r="BY21" s="26" t="s">
        <v>78</v>
      </c>
      <c r="BZ21" s="26" t="s">
        <v>79</v>
      </c>
      <c r="CA21" s="26" t="s">
        <v>80</v>
      </c>
      <c r="CB21" s="26" t="s">
        <v>81</v>
      </c>
      <c r="CC21" s="19" t="s">
        <v>82</v>
      </c>
      <c r="CD21" s="26" t="s">
        <v>66</v>
      </c>
      <c r="CE21" s="19" t="s">
        <v>48</v>
      </c>
      <c r="CF21" s="26" t="s">
        <v>67</v>
      </c>
      <c r="CG21" s="26" t="s">
        <v>68</v>
      </c>
      <c r="CH21" s="26" t="s">
        <v>69</v>
      </c>
      <c r="CI21" s="26" t="s">
        <v>70</v>
      </c>
      <c r="CJ21" s="26" t="s">
        <v>71</v>
      </c>
      <c r="CK21" s="26" t="s">
        <v>72</v>
      </c>
      <c r="CL21" s="19" t="s">
        <v>55</v>
      </c>
      <c r="CM21" s="26" t="s">
        <v>73</v>
      </c>
      <c r="CN21" s="19" t="s">
        <v>56</v>
      </c>
      <c r="CO21" s="26" t="s">
        <v>74</v>
      </c>
      <c r="CP21" s="26" t="s">
        <v>75</v>
      </c>
      <c r="CQ21" s="26" t="s">
        <v>76</v>
      </c>
      <c r="CR21" s="19" t="s">
        <v>77</v>
      </c>
      <c r="CS21" s="26" t="s">
        <v>78</v>
      </c>
      <c r="CT21" s="26" t="s">
        <v>79</v>
      </c>
      <c r="CU21" s="26" t="s">
        <v>80</v>
      </c>
      <c r="CV21" s="26" t="s">
        <v>81</v>
      </c>
      <c r="CW21" s="19" t="s">
        <v>82</v>
      </c>
      <c r="CX21" s="26" t="s">
        <v>66</v>
      </c>
      <c r="CY21" s="19" t="s">
        <v>48</v>
      </c>
      <c r="CZ21" s="26" t="s">
        <v>67</v>
      </c>
      <c r="DA21" s="26" t="s">
        <v>68</v>
      </c>
      <c r="DB21" s="26" t="s">
        <v>69</v>
      </c>
      <c r="DC21" s="26" t="s">
        <v>70</v>
      </c>
      <c r="DD21" s="26" t="s">
        <v>71</v>
      </c>
      <c r="DE21" s="26" t="s">
        <v>72</v>
      </c>
      <c r="DF21" s="19" t="s">
        <v>55</v>
      </c>
      <c r="DG21" s="26" t="s">
        <v>73</v>
      </c>
      <c r="DH21" s="19" t="s">
        <v>56</v>
      </c>
      <c r="DI21" s="26" t="s">
        <v>74</v>
      </c>
      <c r="DJ21" s="26" t="s">
        <v>75</v>
      </c>
      <c r="DK21" s="26" t="s">
        <v>76</v>
      </c>
      <c r="DL21" s="19" t="s">
        <v>77</v>
      </c>
      <c r="DM21" s="26" t="s">
        <v>78</v>
      </c>
      <c r="DN21" s="26" t="s">
        <v>79</v>
      </c>
      <c r="DO21" s="26" t="s">
        <v>80</v>
      </c>
      <c r="DP21" s="26" t="s">
        <v>81</v>
      </c>
      <c r="DQ21" s="19" t="s">
        <v>82</v>
      </c>
    </row>
    <row r="22" spans="1:121" x14ac:dyDescent="0.25">
      <c r="A22" s="28">
        <v>2009</v>
      </c>
      <c r="B22" s="25">
        <v>26799463</v>
      </c>
      <c r="C22" s="27">
        <v>5836024</v>
      </c>
      <c r="D22" s="25">
        <v>475472</v>
      </c>
      <c r="E22" s="25">
        <v>583444</v>
      </c>
      <c r="F22" s="25">
        <v>380471</v>
      </c>
      <c r="G22" s="25">
        <v>1650386</v>
      </c>
      <c r="H22" s="25">
        <v>2122179</v>
      </c>
      <c r="I22" s="25">
        <v>624073</v>
      </c>
      <c r="J22" s="27">
        <v>998797</v>
      </c>
      <c r="K22" s="25">
        <v>998797</v>
      </c>
      <c r="L22" s="27">
        <v>6344917</v>
      </c>
      <c r="M22" s="25">
        <v>2596110</v>
      </c>
      <c r="N22" s="25">
        <v>1410177</v>
      </c>
      <c r="O22" s="25">
        <v>2338631</v>
      </c>
      <c r="P22" s="27">
        <v>13093999</v>
      </c>
      <c r="Q22" s="25">
        <v>10572339</v>
      </c>
      <c r="R22" s="25">
        <v>354651</v>
      </c>
      <c r="S22" s="25">
        <v>1058321</v>
      </c>
      <c r="T22" s="25">
        <v>1108688</v>
      </c>
      <c r="U22" s="27">
        <v>525725</v>
      </c>
      <c r="V22" s="25">
        <v>22479678</v>
      </c>
      <c r="W22" s="27">
        <v>5299193</v>
      </c>
      <c r="X22" s="25">
        <v>429824</v>
      </c>
      <c r="Y22" s="25">
        <v>530136</v>
      </c>
      <c r="Z22" s="25">
        <v>347677</v>
      </c>
      <c r="AA22" s="25">
        <v>1548077</v>
      </c>
      <c r="AB22" s="25">
        <v>1866146</v>
      </c>
      <c r="AC22" s="25">
        <v>577333</v>
      </c>
      <c r="AD22" s="27">
        <v>480627</v>
      </c>
      <c r="AE22" s="25">
        <v>480627</v>
      </c>
      <c r="AF22" s="27">
        <v>5152364</v>
      </c>
      <c r="AG22" s="25">
        <v>2139016</v>
      </c>
      <c r="AH22" s="25">
        <v>1037959</v>
      </c>
      <c r="AI22" s="25">
        <v>1975389</v>
      </c>
      <c r="AJ22" s="27">
        <v>11272926</v>
      </c>
      <c r="AK22" s="25">
        <v>9174397</v>
      </c>
      <c r="AL22" s="25">
        <v>307406</v>
      </c>
      <c r="AM22" s="25">
        <v>766743</v>
      </c>
      <c r="AN22" s="25">
        <v>1024380</v>
      </c>
      <c r="AO22" s="27">
        <v>274569</v>
      </c>
      <c r="AP22" s="25">
        <v>7738583</v>
      </c>
      <c r="AQ22" s="27">
        <v>445654</v>
      </c>
      <c r="AR22" s="25">
        <v>134162</v>
      </c>
      <c r="AS22" s="25">
        <v>107057</v>
      </c>
      <c r="AT22" s="25">
        <v>1299</v>
      </c>
      <c r="AU22" s="25">
        <v>118251</v>
      </c>
      <c r="AV22" s="25">
        <v>57288</v>
      </c>
      <c r="AW22" s="25">
        <v>27597</v>
      </c>
      <c r="AX22" s="27">
        <v>66282</v>
      </c>
      <c r="AY22" s="25">
        <v>66282</v>
      </c>
      <c r="AZ22" s="27">
        <v>2183481</v>
      </c>
      <c r="BA22" s="25">
        <v>1251884</v>
      </c>
      <c r="BB22" s="25">
        <v>339629</v>
      </c>
      <c r="BC22" s="25">
        <v>591967</v>
      </c>
      <c r="BD22" s="27">
        <v>4925520</v>
      </c>
      <c r="BE22" s="25">
        <v>4124426</v>
      </c>
      <c r="BF22" s="25">
        <v>143397</v>
      </c>
      <c r="BG22" s="25">
        <v>350090</v>
      </c>
      <c r="BH22" s="25">
        <v>307608</v>
      </c>
      <c r="BI22" s="27">
        <v>117646</v>
      </c>
      <c r="BJ22" s="25">
        <v>3709284</v>
      </c>
      <c r="BK22" s="27">
        <v>1560422</v>
      </c>
      <c r="BL22" s="25">
        <v>167142</v>
      </c>
      <c r="BM22" s="25">
        <v>225357</v>
      </c>
      <c r="BN22" s="25">
        <v>165427</v>
      </c>
      <c r="BO22" s="25">
        <v>612279</v>
      </c>
      <c r="BP22" s="25">
        <v>375389</v>
      </c>
      <c r="BQ22" s="25">
        <v>14828</v>
      </c>
      <c r="BR22" s="27">
        <v>42819</v>
      </c>
      <c r="BS22" s="25">
        <v>42819</v>
      </c>
      <c r="BT22" s="27">
        <v>854568</v>
      </c>
      <c r="BU22" s="25">
        <v>199663</v>
      </c>
      <c r="BV22" s="25">
        <v>292671</v>
      </c>
      <c r="BW22" s="25">
        <v>362234</v>
      </c>
      <c r="BX22" s="27">
        <v>1220697</v>
      </c>
      <c r="BY22" s="25">
        <v>1000371</v>
      </c>
      <c r="BZ22" s="25">
        <v>9272</v>
      </c>
      <c r="CA22" s="25">
        <v>97163</v>
      </c>
      <c r="CB22" s="25">
        <v>113892</v>
      </c>
      <c r="CC22" s="27">
        <v>30778</v>
      </c>
      <c r="CD22" s="25">
        <v>4319784</v>
      </c>
      <c r="CE22" s="27">
        <v>536831</v>
      </c>
      <c r="CF22" s="25">
        <v>45648</v>
      </c>
      <c r="CG22" s="25">
        <v>53308</v>
      </c>
      <c r="CH22" s="25">
        <v>32794</v>
      </c>
      <c r="CI22" s="25">
        <v>102309</v>
      </c>
      <c r="CJ22" s="25">
        <v>256033</v>
      </c>
      <c r="CK22" s="25">
        <v>46740</v>
      </c>
      <c r="CL22" s="27">
        <v>518170</v>
      </c>
      <c r="CM22" s="25">
        <v>518170</v>
      </c>
      <c r="CN22" s="27">
        <v>1192553</v>
      </c>
      <c r="CO22" s="25">
        <v>457093</v>
      </c>
      <c r="CP22" s="25">
        <v>372218</v>
      </c>
      <c r="CQ22" s="25">
        <v>363242</v>
      </c>
      <c r="CR22" s="27">
        <v>1821073</v>
      </c>
      <c r="CS22" s="25">
        <v>1397943</v>
      </c>
      <c r="CT22" s="25">
        <v>47244</v>
      </c>
      <c r="CU22" s="25">
        <v>291578</v>
      </c>
      <c r="CV22" s="25">
        <v>84308</v>
      </c>
      <c r="CW22" s="27">
        <v>251157</v>
      </c>
      <c r="CX22" s="25">
        <v>2702690</v>
      </c>
      <c r="CY22" s="27">
        <v>477865</v>
      </c>
      <c r="CZ22" s="25">
        <v>44289</v>
      </c>
      <c r="DA22" s="25">
        <v>32289</v>
      </c>
      <c r="DB22" s="25">
        <v>32099</v>
      </c>
      <c r="DC22" s="25">
        <v>91574</v>
      </c>
      <c r="DD22" s="25">
        <v>236492</v>
      </c>
      <c r="DE22" s="25">
        <v>41121</v>
      </c>
      <c r="DF22" s="27">
        <v>176724</v>
      </c>
      <c r="DG22" s="25">
        <v>176724</v>
      </c>
      <c r="DH22" s="27">
        <v>737256</v>
      </c>
      <c r="DI22" s="25">
        <v>221669</v>
      </c>
      <c r="DJ22" s="25">
        <v>189662</v>
      </c>
      <c r="DK22" s="25">
        <v>325925</v>
      </c>
      <c r="DL22" s="27">
        <v>1166946</v>
      </c>
      <c r="DM22" s="25">
        <v>921488</v>
      </c>
      <c r="DN22" s="25">
        <v>35710</v>
      </c>
      <c r="DO22" s="25">
        <v>132465</v>
      </c>
      <c r="DP22" s="25">
        <v>77283</v>
      </c>
      <c r="DQ22" s="27">
        <v>143898</v>
      </c>
    </row>
    <row r="23" spans="1:121" x14ac:dyDescent="0.25">
      <c r="A23" s="28">
        <v>2010</v>
      </c>
      <c r="B23" s="25">
        <v>25788773</v>
      </c>
      <c r="C23" s="27">
        <v>5881677</v>
      </c>
      <c r="D23" s="25">
        <v>470471</v>
      </c>
      <c r="E23" s="25">
        <v>676400</v>
      </c>
      <c r="F23" s="25">
        <v>252556</v>
      </c>
      <c r="G23" s="25">
        <v>1867166</v>
      </c>
      <c r="H23" s="25">
        <v>1966835</v>
      </c>
      <c r="I23" s="25">
        <v>648249</v>
      </c>
      <c r="J23" s="27">
        <v>948890</v>
      </c>
      <c r="K23" s="25">
        <v>948890</v>
      </c>
      <c r="L23" s="27">
        <v>6167364</v>
      </c>
      <c r="M23" s="25">
        <v>2885319</v>
      </c>
      <c r="N23" s="25">
        <v>1149298</v>
      </c>
      <c r="O23" s="25">
        <v>2132746</v>
      </c>
      <c r="P23" s="27">
        <v>12316260</v>
      </c>
      <c r="Q23" s="25">
        <v>9997582</v>
      </c>
      <c r="R23" s="25">
        <v>310260</v>
      </c>
      <c r="S23" s="25">
        <v>1113076</v>
      </c>
      <c r="T23" s="25">
        <v>895343</v>
      </c>
      <c r="U23" s="27">
        <v>474582</v>
      </c>
      <c r="V23" s="25">
        <v>21390408</v>
      </c>
      <c r="W23" s="27">
        <v>5125598</v>
      </c>
      <c r="X23" s="25">
        <v>397209</v>
      </c>
      <c r="Y23" s="25">
        <v>575764</v>
      </c>
      <c r="Z23" s="25">
        <v>232722</v>
      </c>
      <c r="AA23" s="25">
        <v>1688373</v>
      </c>
      <c r="AB23" s="25">
        <v>1645432</v>
      </c>
      <c r="AC23" s="25">
        <v>586096</v>
      </c>
      <c r="AD23" s="27">
        <v>474957</v>
      </c>
      <c r="AE23" s="25">
        <v>474957</v>
      </c>
      <c r="AF23" s="27">
        <v>5124015</v>
      </c>
      <c r="AG23" s="25">
        <v>2417620</v>
      </c>
      <c r="AH23" s="25">
        <v>946083</v>
      </c>
      <c r="AI23" s="25">
        <v>1760312</v>
      </c>
      <c r="AJ23" s="27">
        <v>10453611</v>
      </c>
      <c r="AK23" s="25">
        <v>8519617</v>
      </c>
      <c r="AL23" s="25">
        <v>214644</v>
      </c>
      <c r="AM23" s="25">
        <v>912144</v>
      </c>
      <c r="AN23" s="25">
        <v>807206</v>
      </c>
      <c r="AO23" s="27">
        <v>212227</v>
      </c>
      <c r="AP23" s="25">
        <v>7826900</v>
      </c>
      <c r="AQ23" s="27">
        <v>370464</v>
      </c>
      <c r="AR23" s="25">
        <v>91277</v>
      </c>
      <c r="AS23" s="25">
        <v>114865</v>
      </c>
      <c r="AT23" s="25">
        <v>3128</v>
      </c>
      <c r="AU23" s="25">
        <v>99472</v>
      </c>
      <c r="AV23" s="25">
        <v>33259</v>
      </c>
      <c r="AW23" s="25">
        <v>28463</v>
      </c>
      <c r="AX23" s="27">
        <v>63235</v>
      </c>
      <c r="AY23" s="25">
        <v>63235</v>
      </c>
      <c r="AZ23" s="27">
        <v>2440492</v>
      </c>
      <c r="BA23" s="25">
        <v>1358481</v>
      </c>
      <c r="BB23" s="25">
        <v>382940</v>
      </c>
      <c r="BC23" s="25">
        <v>699071</v>
      </c>
      <c r="BD23" s="27">
        <v>4865324</v>
      </c>
      <c r="BE23" s="25">
        <v>4138092</v>
      </c>
      <c r="BF23" s="25">
        <v>81306</v>
      </c>
      <c r="BG23" s="25">
        <v>418869</v>
      </c>
      <c r="BH23" s="25">
        <v>227057</v>
      </c>
      <c r="BI23" s="27">
        <v>87385</v>
      </c>
      <c r="BJ23" s="25">
        <v>3534670</v>
      </c>
      <c r="BK23" s="27">
        <v>1457276</v>
      </c>
      <c r="BL23" s="25">
        <v>155151</v>
      </c>
      <c r="BM23" s="25">
        <v>229353</v>
      </c>
      <c r="BN23" s="25">
        <v>67577</v>
      </c>
      <c r="BO23" s="25">
        <v>650665</v>
      </c>
      <c r="BP23" s="25">
        <v>331914</v>
      </c>
      <c r="BQ23" s="25">
        <v>22617</v>
      </c>
      <c r="BR23" s="27">
        <v>35031</v>
      </c>
      <c r="BS23" s="25">
        <v>35031</v>
      </c>
      <c r="BT23" s="27">
        <v>825344</v>
      </c>
      <c r="BU23" s="25">
        <v>216712</v>
      </c>
      <c r="BV23" s="25">
        <v>249601</v>
      </c>
      <c r="BW23" s="25">
        <v>359031</v>
      </c>
      <c r="BX23" s="27">
        <v>1194244</v>
      </c>
      <c r="BY23" s="25">
        <v>948237</v>
      </c>
      <c r="BZ23" s="25">
        <v>10207</v>
      </c>
      <c r="CA23" s="25">
        <v>127487</v>
      </c>
      <c r="CB23" s="25">
        <v>108313</v>
      </c>
      <c r="CC23" s="27">
        <v>22775</v>
      </c>
      <c r="CD23" s="25">
        <v>4398365</v>
      </c>
      <c r="CE23" s="27">
        <v>756079</v>
      </c>
      <c r="CF23" s="25">
        <v>73261</v>
      </c>
      <c r="CG23" s="25">
        <v>100636</v>
      </c>
      <c r="CH23" s="25">
        <v>19834</v>
      </c>
      <c r="CI23" s="25">
        <v>178793</v>
      </c>
      <c r="CJ23" s="25">
        <v>321403</v>
      </c>
      <c r="CK23" s="25">
        <v>62152</v>
      </c>
      <c r="CL23" s="27">
        <v>473933</v>
      </c>
      <c r="CM23" s="25">
        <v>473933</v>
      </c>
      <c r="CN23" s="27">
        <v>1043348</v>
      </c>
      <c r="CO23" s="25">
        <v>467699</v>
      </c>
      <c r="CP23" s="25">
        <v>203216</v>
      </c>
      <c r="CQ23" s="25">
        <v>372434</v>
      </c>
      <c r="CR23" s="27">
        <v>1862649</v>
      </c>
      <c r="CS23" s="25">
        <v>1477965</v>
      </c>
      <c r="CT23" s="25">
        <v>95616</v>
      </c>
      <c r="CU23" s="25">
        <v>200931</v>
      </c>
      <c r="CV23" s="25">
        <v>88137</v>
      </c>
      <c r="CW23" s="27">
        <v>262355</v>
      </c>
      <c r="CX23" s="25">
        <v>2586158</v>
      </c>
      <c r="CY23" s="27">
        <v>570846</v>
      </c>
      <c r="CZ23" s="25">
        <v>46019</v>
      </c>
      <c r="DA23" s="25">
        <v>63281</v>
      </c>
      <c r="DB23" s="25">
        <v>14401</v>
      </c>
      <c r="DC23" s="25">
        <v>138745</v>
      </c>
      <c r="DD23" s="25">
        <v>265163</v>
      </c>
      <c r="DE23" s="25">
        <v>43237</v>
      </c>
      <c r="DF23" s="27">
        <v>148362</v>
      </c>
      <c r="DG23" s="25">
        <v>148362</v>
      </c>
      <c r="DH23" s="27">
        <v>661840</v>
      </c>
      <c r="DI23" s="25">
        <v>215439</v>
      </c>
      <c r="DJ23" s="25">
        <v>133043</v>
      </c>
      <c r="DK23" s="25">
        <v>313358</v>
      </c>
      <c r="DL23" s="27">
        <v>1059997</v>
      </c>
      <c r="DM23" s="25">
        <v>783687</v>
      </c>
      <c r="DN23" s="25">
        <v>65295</v>
      </c>
      <c r="DO23" s="25">
        <v>148534</v>
      </c>
      <c r="DP23" s="25">
        <v>62481</v>
      </c>
      <c r="DQ23" s="27">
        <v>145112</v>
      </c>
    </row>
    <row r="24" spans="1:121" x14ac:dyDescent="0.25">
      <c r="A24" s="28">
        <v>2011</v>
      </c>
      <c r="B24" s="25">
        <v>27695461</v>
      </c>
      <c r="C24" s="27">
        <v>6590881</v>
      </c>
      <c r="D24" s="25">
        <v>388477</v>
      </c>
      <c r="E24" s="25">
        <v>879511</v>
      </c>
      <c r="F24" s="25">
        <v>476649</v>
      </c>
      <c r="G24" s="25">
        <v>2151869</v>
      </c>
      <c r="H24" s="25">
        <v>2032585</v>
      </c>
      <c r="I24" s="25">
        <v>661791</v>
      </c>
      <c r="J24" s="27">
        <v>1038095</v>
      </c>
      <c r="K24" s="25">
        <v>1038095</v>
      </c>
      <c r="L24" s="27">
        <v>6604701</v>
      </c>
      <c r="M24" s="25">
        <v>3246849</v>
      </c>
      <c r="N24" s="25">
        <v>1316569</v>
      </c>
      <c r="O24" s="25">
        <v>2041282</v>
      </c>
      <c r="P24" s="27">
        <v>12958630</v>
      </c>
      <c r="Q24" s="25">
        <v>10584010</v>
      </c>
      <c r="R24" s="25">
        <v>315868</v>
      </c>
      <c r="S24" s="25">
        <v>1231400</v>
      </c>
      <c r="T24" s="25">
        <v>827352</v>
      </c>
      <c r="U24" s="27">
        <v>503154</v>
      </c>
      <c r="V24" s="25">
        <v>23154551</v>
      </c>
      <c r="W24" s="27">
        <v>5718277</v>
      </c>
      <c r="X24" s="25">
        <v>337754</v>
      </c>
      <c r="Y24" s="25">
        <v>818311</v>
      </c>
      <c r="Z24" s="25">
        <v>403052</v>
      </c>
      <c r="AA24" s="25">
        <v>1907172</v>
      </c>
      <c r="AB24" s="25">
        <v>1662529</v>
      </c>
      <c r="AC24" s="25">
        <v>589459</v>
      </c>
      <c r="AD24" s="27">
        <v>586105</v>
      </c>
      <c r="AE24" s="25">
        <v>586105</v>
      </c>
      <c r="AF24" s="27">
        <v>5470363</v>
      </c>
      <c r="AG24" s="25">
        <v>2720001</v>
      </c>
      <c r="AH24" s="25">
        <v>1087058</v>
      </c>
      <c r="AI24" s="25">
        <v>1663305</v>
      </c>
      <c r="AJ24" s="27">
        <v>11116889</v>
      </c>
      <c r="AK24" s="25">
        <v>9081059</v>
      </c>
      <c r="AL24" s="25">
        <v>232578</v>
      </c>
      <c r="AM24" s="25">
        <v>1065911</v>
      </c>
      <c r="AN24" s="25">
        <v>737342</v>
      </c>
      <c r="AO24" s="27">
        <v>262917</v>
      </c>
      <c r="AP24" s="25">
        <v>8028583</v>
      </c>
      <c r="AQ24" s="27">
        <v>489704</v>
      </c>
      <c r="AR24" s="25">
        <v>116403</v>
      </c>
      <c r="AS24" s="25">
        <v>142223</v>
      </c>
      <c r="AT24" s="25">
        <v>23668</v>
      </c>
      <c r="AU24" s="25">
        <v>148139</v>
      </c>
      <c r="AV24" s="25">
        <v>31942</v>
      </c>
      <c r="AW24" s="25">
        <v>27328</v>
      </c>
      <c r="AX24" s="27">
        <v>76452</v>
      </c>
      <c r="AY24" s="25">
        <v>76452</v>
      </c>
      <c r="AZ24" s="27">
        <v>2425824</v>
      </c>
      <c r="BA24" s="25">
        <v>1348093</v>
      </c>
      <c r="BB24" s="25">
        <v>433789</v>
      </c>
      <c r="BC24" s="25">
        <v>643942</v>
      </c>
      <c r="BD24" s="27">
        <v>4942645</v>
      </c>
      <c r="BE24" s="25">
        <v>4185774</v>
      </c>
      <c r="BF24" s="25">
        <v>104273</v>
      </c>
      <c r="BG24" s="25">
        <v>452047</v>
      </c>
      <c r="BH24" s="25">
        <v>200550</v>
      </c>
      <c r="BI24" s="27">
        <v>93958</v>
      </c>
      <c r="BJ24" s="25">
        <v>3735532</v>
      </c>
      <c r="BK24" s="27">
        <v>1617082</v>
      </c>
      <c r="BL24" s="25">
        <v>78202</v>
      </c>
      <c r="BM24" s="25">
        <v>304101</v>
      </c>
      <c r="BN24" s="25">
        <v>158203</v>
      </c>
      <c r="BO24" s="25">
        <v>717607</v>
      </c>
      <c r="BP24" s="25">
        <v>347745</v>
      </c>
      <c r="BQ24" s="25">
        <v>11224</v>
      </c>
      <c r="BR24" s="27">
        <v>48347</v>
      </c>
      <c r="BS24" s="25">
        <v>48347</v>
      </c>
      <c r="BT24" s="27">
        <v>854573</v>
      </c>
      <c r="BU24" s="25">
        <v>311297</v>
      </c>
      <c r="BV24" s="25">
        <v>237680</v>
      </c>
      <c r="BW24" s="25">
        <v>305597</v>
      </c>
      <c r="BX24" s="27">
        <v>1188200</v>
      </c>
      <c r="BY24" s="25">
        <v>958689</v>
      </c>
      <c r="BZ24" s="25">
        <v>9476</v>
      </c>
      <c r="CA24" s="25">
        <v>101352</v>
      </c>
      <c r="CB24" s="25">
        <v>118683</v>
      </c>
      <c r="CC24" s="27">
        <v>27330</v>
      </c>
      <c r="CD24" s="25">
        <v>4540910</v>
      </c>
      <c r="CE24" s="27">
        <v>872604</v>
      </c>
      <c r="CF24" s="25">
        <v>50723</v>
      </c>
      <c r="CG24" s="25">
        <v>61199</v>
      </c>
      <c r="CH24" s="25">
        <v>73597</v>
      </c>
      <c r="CI24" s="25">
        <v>244697</v>
      </c>
      <c r="CJ24" s="25">
        <v>370056</v>
      </c>
      <c r="CK24" s="25">
        <v>72332</v>
      </c>
      <c r="CL24" s="27">
        <v>451990</v>
      </c>
      <c r="CM24" s="25">
        <v>451990</v>
      </c>
      <c r="CN24" s="27">
        <v>1134338</v>
      </c>
      <c r="CO24" s="25">
        <v>526848</v>
      </c>
      <c r="CP24" s="25">
        <v>229512</v>
      </c>
      <c r="CQ24" s="25">
        <v>377978</v>
      </c>
      <c r="CR24" s="27">
        <v>1841741</v>
      </c>
      <c r="CS24" s="25">
        <v>1502952</v>
      </c>
      <c r="CT24" s="25">
        <v>83290</v>
      </c>
      <c r="CU24" s="25">
        <v>165489</v>
      </c>
      <c r="CV24" s="25">
        <v>90010</v>
      </c>
      <c r="CW24" s="27">
        <v>240238</v>
      </c>
      <c r="CX24" s="25">
        <v>2698363</v>
      </c>
      <c r="CY24" s="27">
        <v>656482</v>
      </c>
      <c r="CZ24" s="25">
        <v>29573</v>
      </c>
      <c r="DA24" s="25">
        <v>48596</v>
      </c>
      <c r="DB24" s="25">
        <v>56596</v>
      </c>
      <c r="DC24" s="25">
        <v>164608</v>
      </c>
      <c r="DD24" s="25">
        <v>309140</v>
      </c>
      <c r="DE24" s="25">
        <v>47970</v>
      </c>
      <c r="DF24" s="27">
        <v>145576</v>
      </c>
      <c r="DG24" s="25">
        <v>145576</v>
      </c>
      <c r="DH24" s="27">
        <v>673516</v>
      </c>
      <c r="DI24" s="25">
        <v>216532</v>
      </c>
      <c r="DJ24" s="25">
        <v>141594</v>
      </c>
      <c r="DK24" s="25">
        <v>315391</v>
      </c>
      <c r="DL24" s="27">
        <v>1079814</v>
      </c>
      <c r="DM24" s="25">
        <v>845925</v>
      </c>
      <c r="DN24" s="25">
        <v>52615</v>
      </c>
      <c r="DO24" s="25">
        <v>114623</v>
      </c>
      <c r="DP24" s="25">
        <v>66651</v>
      </c>
      <c r="DQ24" s="27">
        <v>142974</v>
      </c>
    </row>
    <row r="25" spans="1:121" x14ac:dyDescent="0.25">
      <c r="A25" s="28">
        <v>2012</v>
      </c>
      <c r="B25" s="25">
        <v>26465642</v>
      </c>
      <c r="C25" s="27">
        <v>6394441</v>
      </c>
      <c r="D25" s="25">
        <v>356408</v>
      </c>
      <c r="E25" s="25">
        <v>778183</v>
      </c>
      <c r="F25" s="25">
        <v>538096</v>
      </c>
      <c r="G25" s="25">
        <v>2145286</v>
      </c>
      <c r="H25" s="25">
        <v>1977114</v>
      </c>
      <c r="I25" s="25">
        <v>599354</v>
      </c>
      <c r="J25" s="27">
        <v>963545</v>
      </c>
      <c r="K25" s="25">
        <v>963545</v>
      </c>
      <c r="L25" s="27">
        <v>6369137</v>
      </c>
      <c r="M25" s="25">
        <v>3340869</v>
      </c>
      <c r="N25" s="25">
        <v>1201790</v>
      </c>
      <c r="O25" s="25">
        <v>1826479</v>
      </c>
      <c r="P25" s="27">
        <v>12219271</v>
      </c>
      <c r="Q25" s="25">
        <v>9973368</v>
      </c>
      <c r="R25" s="25">
        <v>319856</v>
      </c>
      <c r="S25" s="25">
        <v>1136078</v>
      </c>
      <c r="T25" s="25">
        <v>789968</v>
      </c>
      <c r="U25" s="27">
        <v>519248</v>
      </c>
      <c r="V25" s="25">
        <v>22530368</v>
      </c>
      <c r="W25" s="27">
        <v>5746697</v>
      </c>
      <c r="X25" s="25">
        <v>319574</v>
      </c>
      <c r="Y25" s="25">
        <v>731092</v>
      </c>
      <c r="Z25" s="25">
        <v>489633</v>
      </c>
      <c r="AA25" s="25">
        <v>1951906</v>
      </c>
      <c r="AB25" s="25">
        <v>1701915</v>
      </c>
      <c r="AC25" s="25">
        <v>552577</v>
      </c>
      <c r="AD25" s="27">
        <v>582234</v>
      </c>
      <c r="AE25" s="25">
        <v>582234</v>
      </c>
      <c r="AF25" s="27">
        <v>5464740</v>
      </c>
      <c r="AG25" s="25">
        <v>2961622</v>
      </c>
      <c r="AH25" s="25">
        <v>975042</v>
      </c>
      <c r="AI25" s="25">
        <v>1528076</v>
      </c>
      <c r="AJ25" s="27">
        <v>10470961</v>
      </c>
      <c r="AK25" s="25">
        <v>8538706</v>
      </c>
      <c r="AL25" s="25">
        <v>253738</v>
      </c>
      <c r="AM25" s="25">
        <v>964003</v>
      </c>
      <c r="AN25" s="25">
        <v>714514</v>
      </c>
      <c r="AO25" s="27">
        <v>265736</v>
      </c>
      <c r="AP25" s="25">
        <v>7361124</v>
      </c>
      <c r="AQ25" s="27">
        <v>476582</v>
      </c>
      <c r="AR25" s="25">
        <v>116958</v>
      </c>
      <c r="AS25" s="25">
        <v>125350</v>
      </c>
      <c r="AT25" s="25">
        <v>28625</v>
      </c>
      <c r="AU25" s="25">
        <v>144449</v>
      </c>
      <c r="AV25" s="25">
        <v>26251</v>
      </c>
      <c r="AW25" s="25">
        <v>34949</v>
      </c>
      <c r="AX25" s="27">
        <v>89777</v>
      </c>
      <c r="AY25" s="25">
        <v>89777</v>
      </c>
      <c r="AZ25" s="27">
        <v>2203970</v>
      </c>
      <c r="BA25" s="25">
        <v>1303364</v>
      </c>
      <c r="BB25" s="25">
        <v>368455</v>
      </c>
      <c r="BC25" s="25">
        <v>532151</v>
      </c>
      <c r="BD25" s="27">
        <v>4498209</v>
      </c>
      <c r="BE25" s="25">
        <v>3793526</v>
      </c>
      <c r="BF25" s="25">
        <v>108972</v>
      </c>
      <c r="BG25" s="25">
        <v>422528</v>
      </c>
      <c r="BH25" s="25">
        <v>173183</v>
      </c>
      <c r="BI25" s="27">
        <v>92586</v>
      </c>
      <c r="BJ25" s="25">
        <v>3661524</v>
      </c>
      <c r="BK25" s="27">
        <v>1578543</v>
      </c>
      <c r="BL25" s="25">
        <v>71830</v>
      </c>
      <c r="BM25" s="25">
        <v>269742</v>
      </c>
      <c r="BN25" s="25">
        <v>190400</v>
      </c>
      <c r="BO25" s="25">
        <v>674048</v>
      </c>
      <c r="BP25" s="25">
        <v>360051</v>
      </c>
      <c r="BQ25" s="25">
        <v>12471</v>
      </c>
      <c r="BR25" s="27">
        <v>38817</v>
      </c>
      <c r="BS25" s="25">
        <v>38817</v>
      </c>
      <c r="BT25" s="27">
        <v>915714</v>
      </c>
      <c r="BU25" s="25">
        <v>367853</v>
      </c>
      <c r="BV25" s="25">
        <v>232480</v>
      </c>
      <c r="BW25" s="25">
        <v>315380</v>
      </c>
      <c r="BX25" s="27">
        <v>1096045</v>
      </c>
      <c r="BY25" s="25">
        <v>858047</v>
      </c>
      <c r="BZ25" s="25">
        <v>14486</v>
      </c>
      <c r="CA25" s="25">
        <v>107330</v>
      </c>
      <c r="CB25" s="25">
        <v>116181</v>
      </c>
      <c r="CC25" s="27">
        <v>32406</v>
      </c>
      <c r="CD25" s="25">
        <v>3935274</v>
      </c>
      <c r="CE25" s="27">
        <v>647745</v>
      </c>
      <c r="CF25" s="25">
        <v>36833</v>
      </c>
      <c r="CG25" s="25">
        <v>47091</v>
      </c>
      <c r="CH25" s="25">
        <v>48463</v>
      </c>
      <c r="CI25" s="25">
        <v>193381</v>
      </c>
      <c r="CJ25" s="25">
        <v>275199</v>
      </c>
      <c r="CK25" s="25">
        <v>46777</v>
      </c>
      <c r="CL25" s="27">
        <v>381311</v>
      </c>
      <c r="CM25" s="25">
        <v>381311</v>
      </c>
      <c r="CN25" s="27">
        <v>904397</v>
      </c>
      <c r="CO25" s="25">
        <v>379247</v>
      </c>
      <c r="CP25" s="25">
        <v>226748</v>
      </c>
      <c r="CQ25" s="25">
        <v>298402</v>
      </c>
      <c r="CR25" s="27">
        <v>1748309</v>
      </c>
      <c r="CS25" s="25">
        <v>1434663</v>
      </c>
      <c r="CT25" s="25">
        <v>66118</v>
      </c>
      <c r="CU25" s="25">
        <v>172075</v>
      </c>
      <c r="CV25" s="25">
        <v>75454</v>
      </c>
      <c r="CW25" s="27">
        <v>253512</v>
      </c>
      <c r="CX25" s="25">
        <v>2104187</v>
      </c>
      <c r="CY25" s="27">
        <v>492872</v>
      </c>
      <c r="CZ25" s="25">
        <v>21946</v>
      </c>
      <c r="DA25" s="25">
        <v>39738</v>
      </c>
      <c r="DB25" s="25">
        <v>31907</v>
      </c>
      <c r="DC25" s="25">
        <v>131106</v>
      </c>
      <c r="DD25" s="25">
        <v>237392</v>
      </c>
      <c r="DE25" s="25">
        <v>30782</v>
      </c>
      <c r="DF25" s="27">
        <v>119615</v>
      </c>
      <c r="DG25" s="25">
        <v>119615</v>
      </c>
      <c r="DH25" s="27">
        <v>507495</v>
      </c>
      <c r="DI25" s="25">
        <v>160600</v>
      </c>
      <c r="DJ25" s="25">
        <v>125824</v>
      </c>
      <c r="DK25" s="25">
        <v>221071</v>
      </c>
      <c r="DL25" s="27">
        <v>831367</v>
      </c>
      <c r="DM25" s="25">
        <v>658542</v>
      </c>
      <c r="DN25" s="25">
        <v>31193</v>
      </c>
      <c r="DO25" s="25">
        <v>100813</v>
      </c>
      <c r="DP25" s="25">
        <v>40818</v>
      </c>
      <c r="DQ25" s="27">
        <v>152838</v>
      </c>
    </row>
    <row r="26" spans="1:121" x14ac:dyDescent="0.25">
      <c r="A26" s="28">
        <v>2013</v>
      </c>
      <c r="B26" s="25">
        <v>26420341</v>
      </c>
      <c r="C26" s="27">
        <v>6355049</v>
      </c>
      <c r="D26" s="25">
        <v>355576</v>
      </c>
      <c r="E26" s="25">
        <v>793187</v>
      </c>
      <c r="F26" s="25">
        <v>503298</v>
      </c>
      <c r="G26" s="25">
        <v>2128655</v>
      </c>
      <c r="H26" s="25">
        <v>1908929</v>
      </c>
      <c r="I26" s="25">
        <v>665405</v>
      </c>
      <c r="J26" s="27">
        <v>987122</v>
      </c>
      <c r="K26" s="25">
        <v>987122</v>
      </c>
      <c r="L26" s="27">
        <v>6319405</v>
      </c>
      <c r="M26" s="25">
        <v>3234527</v>
      </c>
      <c r="N26" s="25">
        <v>1186360</v>
      </c>
      <c r="O26" s="25">
        <v>1898519</v>
      </c>
      <c r="P26" s="27">
        <v>12184316</v>
      </c>
      <c r="Q26" s="25">
        <v>9836888</v>
      </c>
      <c r="R26" s="25">
        <v>337225</v>
      </c>
      <c r="S26" s="25">
        <v>1186607</v>
      </c>
      <c r="T26" s="25">
        <v>823596</v>
      </c>
      <c r="U26" s="27">
        <v>574449</v>
      </c>
      <c r="V26" s="25">
        <v>22557075</v>
      </c>
      <c r="W26" s="27">
        <v>5735265</v>
      </c>
      <c r="X26" s="25">
        <v>313265</v>
      </c>
      <c r="Y26" s="25">
        <v>749268</v>
      </c>
      <c r="Z26" s="25">
        <v>466255</v>
      </c>
      <c r="AA26" s="25">
        <v>1907065</v>
      </c>
      <c r="AB26" s="25">
        <v>1697247</v>
      </c>
      <c r="AC26" s="25">
        <v>602164</v>
      </c>
      <c r="AD26" s="27">
        <v>611790</v>
      </c>
      <c r="AE26" s="25">
        <v>611790</v>
      </c>
      <c r="AF26" s="27">
        <v>5491291</v>
      </c>
      <c r="AG26" s="25">
        <v>2857761</v>
      </c>
      <c r="AH26" s="25">
        <v>990048</v>
      </c>
      <c r="AI26" s="25">
        <v>1643482</v>
      </c>
      <c r="AJ26" s="27">
        <v>10408012</v>
      </c>
      <c r="AK26" s="25">
        <v>8411778</v>
      </c>
      <c r="AL26" s="25">
        <v>275989</v>
      </c>
      <c r="AM26" s="25">
        <v>986798</v>
      </c>
      <c r="AN26" s="25">
        <v>733446</v>
      </c>
      <c r="AO26" s="27">
        <v>310718</v>
      </c>
      <c r="AP26" s="25">
        <v>6948280</v>
      </c>
      <c r="AQ26" s="27">
        <v>444896</v>
      </c>
      <c r="AR26" s="25">
        <v>102321</v>
      </c>
      <c r="AS26" s="25">
        <v>111872</v>
      </c>
      <c r="AT26" s="25">
        <v>27609</v>
      </c>
      <c r="AU26" s="25">
        <v>146522</v>
      </c>
      <c r="AV26" s="25">
        <v>12961</v>
      </c>
      <c r="AW26" s="25">
        <v>43610</v>
      </c>
      <c r="AX26" s="27">
        <v>80090</v>
      </c>
      <c r="AY26" s="25">
        <v>80090</v>
      </c>
      <c r="AZ26" s="27">
        <v>2085502</v>
      </c>
      <c r="BA26" s="25">
        <v>1266532</v>
      </c>
      <c r="BB26" s="25">
        <v>314357</v>
      </c>
      <c r="BC26" s="25">
        <v>504613</v>
      </c>
      <c r="BD26" s="27">
        <v>4226954</v>
      </c>
      <c r="BE26" s="25">
        <v>3512856</v>
      </c>
      <c r="BF26" s="25">
        <v>113292</v>
      </c>
      <c r="BG26" s="25">
        <v>425994</v>
      </c>
      <c r="BH26" s="25">
        <v>174813</v>
      </c>
      <c r="BI26" s="27">
        <v>110838</v>
      </c>
      <c r="BJ26" s="25">
        <v>3870224</v>
      </c>
      <c r="BK26" s="27">
        <v>1551444</v>
      </c>
      <c r="BL26" s="25">
        <v>83546</v>
      </c>
      <c r="BM26" s="25">
        <v>284519</v>
      </c>
      <c r="BN26" s="25">
        <v>169076</v>
      </c>
      <c r="BO26" s="25">
        <v>631893</v>
      </c>
      <c r="BP26" s="25">
        <v>369870</v>
      </c>
      <c r="BQ26" s="25">
        <v>12540</v>
      </c>
      <c r="BR26" s="27">
        <v>42726</v>
      </c>
      <c r="BS26" s="25">
        <v>42726</v>
      </c>
      <c r="BT26" s="27">
        <v>1077101</v>
      </c>
      <c r="BU26" s="25">
        <v>466292</v>
      </c>
      <c r="BV26" s="25">
        <v>260333</v>
      </c>
      <c r="BW26" s="25">
        <v>350475</v>
      </c>
      <c r="BX26" s="27">
        <v>1153991</v>
      </c>
      <c r="BY26" s="25">
        <v>885604</v>
      </c>
      <c r="BZ26" s="25">
        <v>20782</v>
      </c>
      <c r="CA26" s="25">
        <v>136367</v>
      </c>
      <c r="CB26" s="25">
        <v>111238</v>
      </c>
      <c r="CC26" s="27">
        <v>44963</v>
      </c>
      <c r="CD26" s="25">
        <v>3863266</v>
      </c>
      <c r="CE26" s="27">
        <v>619784</v>
      </c>
      <c r="CF26" s="25">
        <v>42311</v>
      </c>
      <c r="CG26" s="25">
        <v>43918</v>
      </c>
      <c r="CH26" s="25">
        <v>37043</v>
      </c>
      <c r="CI26" s="25">
        <v>221590</v>
      </c>
      <c r="CJ26" s="25">
        <v>211681</v>
      </c>
      <c r="CK26" s="25">
        <v>63241</v>
      </c>
      <c r="CL26" s="27">
        <v>375332</v>
      </c>
      <c r="CM26" s="25">
        <v>375332</v>
      </c>
      <c r="CN26" s="27">
        <v>828115</v>
      </c>
      <c r="CO26" s="25">
        <v>376766</v>
      </c>
      <c r="CP26" s="25">
        <v>196311</v>
      </c>
      <c r="CQ26" s="25">
        <v>255037</v>
      </c>
      <c r="CR26" s="27">
        <v>1776304</v>
      </c>
      <c r="CS26" s="25">
        <v>1425110</v>
      </c>
      <c r="CT26" s="25">
        <v>61235</v>
      </c>
      <c r="CU26" s="25">
        <v>199809</v>
      </c>
      <c r="CV26" s="25">
        <v>90150</v>
      </c>
      <c r="CW26" s="27">
        <v>263732</v>
      </c>
      <c r="CX26" s="25">
        <v>2007390</v>
      </c>
      <c r="CY26" s="27">
        <v>454066</v>
      </c>
      <c r="CZ26" s="25">
        <v>13413</v>
      </c>
      <c r="DA26" s="25">
        <v>31682</v>
      </c>
      <c r="DB26" s="25">
        <v>27247</v>
      </c>
      <c r="DC26" s="25">
        <v>152315</v>
      </c>
      <c r="DD26" s="25">
        <v>182689</v>
      </c>
      <c r="DE26" s="25">
        <v>46720</v>
      </c>
      <c r="DF26" s="27">
        <v>117150</v>
      </c>
      <c r="DG26" s="25">
        <v>117150</v>
      </c>
      <c r="DH26" s="27">
        <v>476053</v>
      </c>
      <c r="DI26" s="25">
        <v>170544</v>
      </c>
      <c r="DJ26" s="25">
        <v>139403</v>
      </c>
      <c r="DK26" s="25">
        <v>166105</v>
      </c>
      <c r="DL26" s="27">
        <v>828618</v>
      </c>
      <c r="DM26" s="25">
        <v>624966</v>
      </c>
      <c r="DN26" s="25">
        <v>22655</v>
      </c>
      <c r="DO26" s="25">
        <v>136602</v>
      </c>
      <c r="DP26" s="25">
        <v>44395</v>
      </c>
      <c r="DQ26" s="27">
        <v>131503</v>
      </c>
    </row>
    <row r="27" spans="1:121" x14ac:dyDescent="0.25">
      <c r="A27" s="28">
        <v>2014</v>
      </c>
      <c r="B27" s="25">
        <v>26786904</v>
      </c>
      <c r="C27" s="27">
        <v>6721996</v>
      </c>
      <c r="D27" s="25">
        <v>392529</v>
      </c>
      <c r="E27" s="25">
        <v>869437</v>
      </c>
      <c r="F27" s="25">
        <v>493461</v>
      </c>
      <c r="G27" s="25">
        <v>2153330</v>
      </c>
      <c r="H27" s="25">
        <v>2156458</v>
      </c>
      <c r="I27" s="25">
        <v>656781</v>
      </c>
      <c r="J27" s="27">
        <v>1038914</v>
      </c>
      <c r="K27" s="25">
        <v>1038914</v>
      </c>
      <c r="L27" s="27">
        <v>6409787</v>
      </c>
      <c r="M27" s="25">
        <v>3214308</v>
      </c>
      <c r="N27" s="25">
        <v>1236226</v>
      </c>
      <c r="O27" s="25">
        <v>1959253</v>
      </c>
      <c r="P27" s="27">
        <v>12028550</v>
      </c>
      <c r="Q27" s="25">
        <v>9700528</v>
      </c>
      <c r="R27" s="25">
        <v>328929</v>
      </c>
      <c r="S27" s="25">
        <v>1250743</v>
      </c>
      <c r="T27" s="25">
        <v>748350</v>
      </c>
      <c r="U27" s="27">
        <v>587657</v>
      </c>
      <c r="V27" s="25">
        <v>22830198</v>
      </c>
      <c r="W27" s="27">
        <v>5929858</v>
      </c>
      <c r="X27" s="25">
        <v>350363</v>
      </c>
      <c r="Y27" s="25">
        <v>798689</v>
      </c>
      <c r="Z27" s="25">
        <v>440282</v>
      </c>
      <c r="AA27" s="25">
        <v>1896227</v>
      </c>
      <c r="AB27" s="25">
        <v>1846794</v>
      </c>
      <c r="AC27" s="25">
        <v>597503</v>
      </c>
      <c r="AD27" s="27">
        <v>660157</v>
      </c>
      <c r="AE27" s="25">
        <v>660157</v>
      </c>
      <c r="AF27" s="27">
        <v>5504858</v>
      </c>
      <c r="AG27" s="25">
        <v>2822306</v>
      </c>
      <c r="AH27" s="25">
        <v>989587</v>
      </c>
      <c r="AI27" s="25">
        <v>1692965</v>
      </c>
      <c r="AJ27" s="27">
        <v>10392018</v>
      </c>
      <c r="AK27" s="25">
        <v>8387326</v>
      </c>
      <c r="AL27" s="25">
        <v>262633</v>
      </c>
      <c r="AM27" s="25">
        <v>1067229</v>
      </c>
      <c r="AN27" s="25">
        <v>674830</v>
      </c>
      <c r="AO27" s="27">
        <v>343307</v>
      </c>
      <c r="AP27" s="25">
        <v>6910047</v>
      </c>
      <c r="AQ27" s="27">
        <v>475848</v>
      </c>
      <c r="AR27" s="25">
        <v>101080</v>
      </c>
      <c r="AS27" s="25">
        <v>133702</v>
      </c>
      <c r="AT27" s="25">
        <v>23921</v>
      </c>
      <c r="AU27" s="25">
        <v>159198</v>
      </c>
      <c r="AV27" s="25">
        <v>14829</v>
      </c>
      <c r="AW27" s="25">
        <v>43119</v>
      </c>
      <c r="AX27" s="27">
        <v>98297</v>
      </c>
      <c r="AY27" s="25">
        <v>98297</v>
      </c>
      <c r="AZ27" s="27">
        <v>2084771</v>
      </c>
      <c r="BA27" s="25">
        <v>1296405</v>
      </c>
      <c r="BB27" s="25">
        <v>274230</v>
      </c>
      <c r="BC27" s="25">
        <v>514135</v>
      </c>
      <c r="BD27" s="27">
        <v>4138187</v>
      </c>
      <c r="BE27" s="25">
        <v>3502196</v>
      </c>
      <c r="BF27" s="25">
        <v>91960</v>
      </c>
      <c r="BG27" s="25">
        <v>434165</v>
      </c>
      <c r="BH27" s="25">
        <v>109866</v>
      </c>
      <c r="BI27" s="27">
        <v>112944</v>
      </c>
      <c r="BJ27" s="25">
        <v>4059570</v>
      </c>
      <c r="BK27" s="27">
        <v>1552196</v>
      </c>
      <c r="BL27" s="25">
        <v>95487</v>
      </c>
      <c r="BM27" s="25">
        <v>305350</v>
      </c>
      <c r="BN27" s="25">
        <v>135327</v>
      </c>
      <c r="BO27" s="25">
        <v>619463</v>
      </c>
      <c r="BP27" s="25">
        <v>378080</v>
      </c>
      <c r="BQ27" s="25">
        <v>18487</v>
      </c>
      <c r="BR27" s="27">
        <v>47311</v>
      </c>
      <c r="BS27" s="25">
        <v>47311</v>
      </c>
      <c r="BT27" s="27">
        <v>1094910</v>
      </c>
      <c r="BU27" s="25">
        <v>430142</v>
      </c>
      <c r="BV27" s="25">
        <v>330916</v>
      </c>
      <c r="BW27" s="25">
        <v>333852</v>
      </c>
      <c r="BX27" s="27">
        <v>1311851</v>
      </c>
      <c r="BY27" s="25">
        <v>1041280</v>
      </c>
      <c r="BZ27" s="25">
        <v>21002</v>
      </c>
      <c r="CA27" s="25">
        <v>136990</v>
      </c>
      <c r="CB27" s="25">
        <v>112578</v>
      </c>
      <c r="CC27" s="27">
        <v>53303</v>
      </c>
      <c r="CD27" s="25">
        <v>3956706</v>
      </c>
      <c r="CE27" s="27">
        <v>792138</v>
      </c>
      <c r="CF27" s="25">
        <v>42165</v>
      </c>
      <c r="CG27" s="25">
        <v>70748</v>
      </c>
      <c r="CH27" s="25">
        <v>53179</v>
      </c>
      <c r="CI27" s="25">
        <v>257103</v>
      </c>
      <c r="CJ27" s="25">
        <v>309665</v>
      </c>
      <c r="CK27" s="25">
        <v>59278</v>
      </c>
      <c r="CL27" s="27">
        <v>378758</v>
      </c>
      <c r="CM27" s="25">
        <v>378758</v>
      </c>
      <c r="CN27" s="27">
        <v>904929</v>
      </c>
      <c r="CO27" s="25">
        <v>392001</v>
      </c>
      <c r="CP27" s="25">
        <v>246639</v>
      </c>
      <c r="CQ27" s="25">
        <v>266288</v>
      </c>
      <c r="CR27" s="27">
        <v>1636532</v>
      </c>
      <c r="CS27" s="25">
        <v>1313202</v>
      </c>
      <c r="CT27" s="25">
        <v>66296</v>
      </c>
      <c r="CU27" s="25">
        <v>183514</v>
      </c>
      <c r="CV27" s="25">
        <v>73520</v>
      </c>
      <c r="CW27" s="27">
        <v>244349</v>
      </c>
      <c r="CX27" s="25">
        <v>2156210</v>
      </c>
      <c r="CY27" s="27">
        <v>562695</v>
      </c>
      <c r="CZ27" s="25">
        <v>18734</v>
      </c>
      <c r="DA27" s="25">
        <v>44225</v>
      </c>
      <c r="DB27" s="25">
        <v>40347</v>
      </c>
      <c r="DC27" s="25">
        <v>167809</v>
      </c>
      <c r="DD27" s="25">
        <v>248827</v>
      </c>
      <c r="DE27" s="25">
        <v>42753</v>
      </c>
      <c r="DF27" s="27">
        <v>127463</v>
      </c>
      <c r="DG27" s="25">
        <v>127463</v>
      </c>
      <c r="DH27" s="27">
        <v>555236</v>
      </c>
      <c r="DI27" s="25">
        <v>188930</v>
      </c>
      <c r="DJ27" s="25">
        <v>182230</v>
      </c>
      <c r="DK27" s="25">
        <v>184076</v>
      </c>
      <c r="DL27" s="27">
        <v>783470</v>
      </c>
      <c r="DM27" s="25">
        <v>606314</v>
      </c>
      <c r="DN27" s="25">
        <v>22262</v>
      </c>
      <c r="DO27" s="25">
        <v>116952</v>
      </c>
      <c r="DP27" s="25">
        <v>37942</v>
      </c>
      <c r="DQ27" s="27">
        <v>127347</v>
      </c>
    </row>
    <row r="28" spans="1:121" s="4" customFormat="1" x14ac:dyDescent="0.25">
      <c r="A28" s="28">
        <v>2015</v>
      </c>
      <c r="B28" s="25">
        <v>28256859</v>
      </c>
      <c r="C28" s="27">
        <v>7361306</v>
      </c>
      <c r="D28" s="25">
        <v>405566</v>
      </c>
      <c r="E28" s="25">
        <v>961955</v>
      </c>
      <c r="F28" s="25">
        <v>559269</v>
      </c>
      <c r="G28" s="25">
        <v>2052922</v>
      </c>
      <c r="H28" s="25">
        <v>2053190</v>
      </c>
      <c r="I28" s="25">
        <v>1328404</v>
      </c>
      <c r="J28" s="27">
        <v>1090763</v>
      </c>
      <c r="K28" s="25">
        <v>1090763</v>
      </c>
      <c r="L28" s="27">
        <v>6735601</v>
      </c>
      <c r="M28" s="25">
        <v>3387959</v>
      </c>
      <c r="N28" s="25">
        <v>1244176</v>
      </c>
      <c r="O28" s="25">
        <v>2103466</v>
      </c>
      <c r="P28" s="27">
        <v>12471578</v>
      </c>
      <c r="Q28" s="25">
        <v>10050196</v>
      </c>
      <c r="R28" s="25">
        <v>368882</v>
      </c>
      <c r="S28" s="25">
        <v>1261336</v>
      </c>
      <c r="T28" s="25">
        <v>791164</v>
      </c>
      <c r="U28" s="27">
        <v>597611</v>
      </c>
      <c r="V28" s="25">
        <v>23922580</v>
      </c>
      <c r="W28" s="27">
        <v>6493571</v>
      </c>
      <c r="X28" s="25">
        <v>347308</v>
      </c>
      <c r="Y28" s="25">
        <v>887322</v>
      </c>
      <c r="Z28" s="25">
        <v>500963</v>
      </c>
      <c r="AA28" s="25">
        <v>1817354</v>
      </c>
      <c r="AB28" s="25">
        <v>1744276</v>
      </c>
      <c r="AC28" s="25">
        <v>1196348</v>
      </c>
      <c r="AD28" s="27">
        <v>661469</v>
      </c>
      <c r="AE28" s="25">
        <v>661469</v>
      </c>
      <c r="AF28" s="27">
        <v>5800111</v>
      </c>
      <c r="AG28" s="25">
        <v>3054892</v>
      </c>
      <c r="AH28" s="25">
        <v>995554</v>
      </c>
      <c r="AI28" s="25">
        <v>1749665</v>
      </c>
      <c r="AJ28" s="27">
        <v>10589543</v>
      </c>
      <c r="AK28" s="25">
        <v>8546712</v>
      </c>
      <c r="AL28" s="25">
        <v>297466</v>
      </c>
      <c r="AM28" s="25">
        <v>1062128</v>
      </c>
      <c r="AN28" s="25">
        <v>683237</v>
      </c>
      <c r="AO28" s="27">
        <v>377886</v>
      </c>
      <c r="AP28" s="25">
        <v>6844065</v>
      </c>
      <c r="AQ28" s="27">
        <v>552545</v>
      </c>
      <c r="AR28" s="25">
        <v>96539</v>
      </c>
      <c r="AS28" s="25">
        <v>130474</v>
      </c>
      <c r="AT28" s="25">
        <v>46581</v>
      </c>
      <c r="AU28" s="25">
        <v>156043</v>
      </c>
      <c r="AV28" s="25">
        <v>16673</v>
      </c>
      <c r="AW28" s="25">
        <v>106235</v>
      </c>
      <c r="AX28" s="27">
        <v>101927</v>
      </c>
      <c r="AY28" s="25">
        <v>101927</v>
      </c>
      <c r="AZ28" s="27">
        <v>2084558</v>
      </c>
      <c r="BA28" s="25">
        <v>1319886</v>
      </c>
      <c r="BB28" s="25">
        <v>283017</v>
      </c>
      <c r="BC28" s="25">
        <v>481655</v>
      </c>
      <c r="BD28" s="27">
        <v>3996018</v>
      </c>
      <c r="BE28" s="25">
        <v>3390957</v>
      </c>
      <c r="BF28" s="25">
        <v>110597</v>
      </c>
      <c r="BG28" s="25">
        <v>410029</v>
      </c>
      <c r="BH28" s="25">
        <v>84435</v>
      </c>
      <c r="BI28" s="27">
        <v>109017</v>
      </c>
      <c r="BJ28" s="25">
        <v>4502492</v>
      </c>
      <c r="BK28" s="27">
        <v>1814319</v>
      </c>
      <c r="BL28" s="25">
        <v>91524</v>
      </c>
      <c r="BM28" s="25">
        <v>346279</v>
      </c>
      <c r="BN28" s="25">
        <v>163816</v>
      </c>
      <c r="BO28" s="25">
        <v>592253</v>
      </c>
      <c r="BP28" s="25">
        <v>396030</v>
      </c>
      <c r="BQ28" s="25">
        <v>224417</v>
      </c>
      <c r="BR28" s="27">
        <v>42092</v>
      </c>
      <c r="BS28" s="25">
        <v>42092</v>
      </c>
      <c r="BT28" s="27">
        <v>1119577</v>
      </c>
      <c r="BU28" s="25">
        <v>469868</v>
      </c>
      <c r="BV28" s="25">
        <v>273634</v>
      </c>
      <c r="BW28" s="25">
        <v>376075</v>
      </c>
      <c r="BX28" s="27">
        <v>1442903</v>
      </c>
      <c r="BY28" s="25">
        <v>1143798</v>
      </c>
      <c r="BZ28" s="25">
        <v>23512</v>
      </c>
      <c r="CA28" s="25">
        <v>135242</v>
      </c>
      <c r="CB28" s="25">
        <v>140351</v>
      </c>
      <c r="CC28" s="27">
        <v>83601</v>
      </c>
      <c r="CD28" s="25">
        <v>4334279</v>
      </c>
      <c r="CE28" s="27">
        <v>867735</v>
      </c>
      <c r="CF28" s="25">
        <v>58258</v>
      </c>
      <c r="CG28" s="25">
        <v>74633</v>
      </c>
      <c r="CH28" s="25">
        <v>58306</v>
      </c>
      <c r="CI28" s="25">
        <v>235568</v>
      </c>
      <c r="CJ28" s="25">
        <v>308914</v>
      </c>
      <c r="CK28" s="25">
        <v>132056</v>
      </c>
      <c r="CL28" s="27">
        <v>429294</v>
      </c>
      <c r="CM28" s="25">
        <v>429294</v>
      </c>
      <c r="CN28" s="27">
        <v>935490</v>
      </c>
      <c r="CO28" s="25">
        <v>333067</v>
      </c>
      <c r="CP28" s="25">
        <v>248622</v>
      </c>
      <c r="CQ28" s="25">
        <v>353801</v>
      </c>
      <c r="CR28" s="27">
        <v>1882035</v>
      </c>
      <c r="CS28" s="25">
        <v>1503484</v>
      </c>
      <c r="CT28" s="25">
        <v>71416</v>
      </c>
      <c r="CU28" s="25">
        <v>199208</v>
      </c>
      <c r="CV28" s="25">
        <v>107927</v>
      </c>
      <c r="CW28" s="27">
        <v>219725</v>
      </c>
      <c r="CX28" s="25">
        <v>2609256</v>
      </c>
      <c r="CY28" s="27">
        <v>650703</v>
      </c>
      <c r="CZ28" s="25">
        <v>27249</v>
      </c>
      <c r="DA28" s="25">
        <v>35861</v>
      </c>
      <c r="DB28" s="25">
        <v>45475</v>
      </c>
      <c r="DC28" s="25">
        <v>157260</v>
      </c>
      <c r="DD28" s="25">
        <v>276922</v>
      </c>
      <c r="DE28" s="25">
        <v>107936</v>
      </c>
      <c r="DF28" s="27">
        <v>158511</v>
      </c>
      <c r="DG28" s="25">
        <v>158511</v>
      </c>
      <c r="DH28" s="27">
        <v>586942</v>
      </c>
      <c r="DI28" s="25">
        <v>167527</v>
      </c>
      <c r="DJ28" s="25">
        <v>209637</v>
      </c>
      <c r="DK28" s="25">
        <v>209778</v>
      </c>
      <c r="DL28" s="27">
        <v>1098316</v>
      </c>
      <c r="DM28" s="25">
        <v>836563</v>
      </c>
      <c r="DN28" s="25">
        <v>35908</v>
      </c>
      <c r="DO28" s="25">
        <v>143972</v>
      </c>
      <c r="DP28" s="25">
        <v>81873</v>
      </c>
      <c r="DQ28" s="27">
        <v>114784</v>
      </c>
    </row>
    <row r="29" spans="1:121" s="4" customFormat="1" x14ac:dyDescent="0.25">
      <c r="A29" s="28">
        <v>2016</v>
      </c>
      <c r="B29" s="25">
        <v>31214905</v>
      </c>
      <c r="C29" s="27">
        <v>8109225</v>
      </c>
      <c r="D29" s="25">
        <v>360817</v>
      </c>
      <c r="E29" s="25">
        <v>1147838</v>
      </c>
      <c r="F29" s="25">
        <v>612785</v>
      </c>
      <c r="G29" s="25">
        <v>2219110</v>
      </c>
      <c r="H29" s="25">
        <v>2163204</v>
      </c>
      <c r="I29" s="25">
        <v>1605471</v>
      </c>
      <c r="J29" s="27">
        <v>1281132</v>
      </c>
      <c r="K29" s="25">
        <v>1281132</v>
      </c>
      <c r="L29" s="27">
        <v>7175606</v>
      </c>
      <c r="M29" s="25">
        <v>3469571</v>
      </c>
      <c r="N29" s="25">
        <v>1400223</v>
      </c>
      <c r="O29" s="25">
        <v>2305812</v>
      </c>
      <c r="P29" s="27">
        <v>13944100</v>
      </c>
      <c r="Q29" s="25">
        <v>11182716</v>
      </c>
      <c r="R29" s="25">
        <v>409267</v>
      </c>
      <c r="S29" s="25">
        <v>1471382</v>
      </c>
      <c r="T29" s="25">
        <v>880735</v>
      </c>
      <c r="U29" s="27">
        <v>704842</v>
      </c>
      <c r="V29" s="25">
        <v>26686982</v>
      </c>
      <c r="W29" s="27">
        <v>7045299</v>
      </c>
      <c r="X29" s="25">
        <v>290413</v>
      </c>
      <c r="Y29" s="25">
        <v>1038678</v>
      </c>
      <c r="Z29" s="25">
        <v>528497</v>
      </c>
      <c r="AA29" s="25">
        <v>1949229</v>
      </c>
      <c r="AB29" s="25">
        <v>1824462</v>
      </c>
      <c r="AC29" s="25">
        <v>1414020</v>
      </c>
      <c r="AD29" s="27">
        <v>795638</v>
      </c>
      <c r="AE29" s="25">
        <v>795638</v>
      </c>
      <c r="AF29" s="27">
        <v>6306889</v>
      </c>
      <c r="AG29" s="25">
        <v>3181517</v>
      </c>
      <c r="AH29" s="25">
        <v>1169176</v>
      </c>
      <c r="AI29" s="25">
        <v>1956196</v>
      </c>
      <c r="AJ29" s="27">
        <v>12081932</v>
      </c>
      <c r="AK29" s="25">
        <v>9675576</v>
      </c>
      <c r="AL29" s="25">
        <v>339875</v>
      </c>
      <c r="AM29" s="25">
        <v>1302066</v>
      </c>
      <c r="AN29" s="25">
        <v>764415</v>
      </c>
      <c r="AO29" s="27">
        <v>457224</v>
      </c>
      <c r="AP29" s="25">
        <v>7673294</v>
      </c>
      <c r="AQ29" s="27">
        <v>605901</v>
      </c>
      <c r="AR29" s="25">
        <v>62039</v>
      </c>
      <c r="AS29" s="25">
        <v>153853</v>
      </c>
      <c r="AT29" s="25">
        <v>60185</v>
      </c>
      <c r="AU29" s="25">
        <v>170091</v>
      </c>
      <c r="AV29" s="25">
        <v>23516</v>
      </c>
      <c r="AW29" s="25">
        <v>136217</v>
      </c>
      <c r="AX29" s="27">
        <v>122758</v>
      </c>
      <c r="AY29" s="25">
        <v>122758</v>
      </c>
      <c r="AZ29" s="27">
        <v>2329846</v>
      </c>
      <c r="BA29" s="25">
        <v>1385744</v>
      </c>
      <c r="BB29" s="25">
        <v>403229</v>
      </c>
      <c r="BC29" s="25">
        <v>540873</v>
      </c>
      <c r="BD29" s="27">
        <v>4489175</v>
      </c>
      <c r="BE29" s="25">
        <v>3707542</v>
      </c>
      <c r="BF29" s="25">
        <v>117274</v>
      </c>
      <c r="BG29" s="25">
        <v>516868</v>
      </c>
      <c r="BH29" s="25">
        <v>147491</v>
      </c>
      <c r="BI29" s="27">
        <v>125614</v>
      </c>
      <c r="BJ29" s="25">
        <v>5433005</v>
      </c>
      <c r="BK29" s="27">
        <v>2059390</v>
      </c>
      <c r="BL29" s="25">
        <v>79601</v>
      </c>
      <c r="BM29" s="25">
        <v>423911</v>
      </c>
      <c r="BN29" s="25">
        <v>119972</v>
      </c>
      <c r="BO29" s="25">
        <v>653832</v>
      </c>
      <c r="BP29" s="25">
        <v>471912</v>
      </c>
      <c r="BQ29" s="25">
        <v>310162</v>
      </c>
      <c r="BR29" s="27">
        <v>53103</v>
      </c>
      <c r="BS29" s="25">
        <v>53103</v>
      </c>
      <c r="BT29" s="27">
        <v>1230445</v>
      </c>
      <c r="BU29" s="25">
        <v>467820</v>
      </c>
      <c r="BV29" s="25">
        <v>334487</v>
      </c>
      <c r="BW29" s="25">
        <v>428138</v>
      </c>
      <c r="BX29" s="27">
        <v>1984250</v>
      </c>
      <c r="BY29" s="25">
        <v>1557144</v>
      </c>
      <c r="BZ29" s="25">
        <v>33897</v>
      </c>
      <c r="CA29" s="25">
        <v>219480</v>
      </c>
      <c r="CB29" s="25">
        <v>173729</v>
      </c>
      <c r="CC29" s="27">
        <v>105817</v>
      </c>
      <c r="CD29" s="25">
        <v>4527923</v>
      </c>
      <c r="CE29" s="27">
        <v>1063926</v>
      </c>
      <c r="CF29" s="25">
        <v>70404</v>
      </c>
      <c r="CG29" s="25">
        <v>109160</v>
      </c>
      <c r="CH29" s="25">
        <v>84288</v>
      </c>
      <c r="CI29" s="25">
        <v>269881</v>
      </c>
      <c r="CJ29" s="25">
        <v>338742</v>
      </c>
      <c r="CK29" s="25">
        <v>191451</v>
      </c>
      <c r="CL29" s="27">
        <v>485494</v>
      </c>
      <c r="CM29" s="25">
        <v>485494</v>
      </c>
      <c r="CN29" s="27">
        <v>868717</v>
      </c>
      <c r="CO29" s="25">
        <v>288054</v>
      </c>
      <c r="CP29" s="25">
        <v>231047</v>
      </c>
      <c r="CQ29" s="25">
        <v>349616</v>
      </c>
      <c r="CR29" s="27">
        <v>1862168</v>
      </c>
      <c r="CS29" s="25">
        <v>1507140</v>
      </c>
      <c r="CT29" s="25">
        <v>69392</v>
      </c>
      <c r="CU29" s="25">
        <v>169316</v>
      </c>
      <c r="CV29" s="25">
        <v>116320</v>
      </c>
      <c r="CW29" s="27">
        <v>247618</v>
      </c>
      <c r="CX29" s="25">
        <v>2394254</v>
      </c>
      <c r="CY29" s="27">
        <v>808538</v>
      </c>
      <c r="CZ29" s="25">
        <v>36322</v>
      </c>
      <c r="DA29" s="25">
        <v>79965</v>
      </c>
      <c r="DB29" s="25">
        <v>68704</v>
      </c>
      <c r="DC29" s="25">
        <v>166560</v>
      </c>
      <c r="DD29" s="25">
        <v>291503</v>
      </c>
      <c r="DE29" s="25">
        <v>165484</v>
      </c>
      <c r="DF29" s="27">
        <v>180852</v>
      </c>
      <c r="DG29" s="25">
        <v>180852</v>
      </c>
      <c r="DH29" s="27">
        <v>417455</v>
      </c>
      <c r="DI29" s="25">
        <v>112135</v>
      </c>
      <c r="DJ29" s="25">
        <v>132987</v>
      </c>
      <c r="DK29" s="25">
        <v>172333</v>
      </c>
      <c r="DL29" s="27">
        <v>875913</v>
      </c>
      <c r="DM29" s="25">
        <v>695222</v>
      </c>
      <c r="DN29" s="25">
        <v>28511</v>
      </c>
      <c r="DO29" s="25">
        <v>92283</v>
      </c>
      <c r="DP29" s="25">
        <v>59897</v>
      </c>
      <c r="DQ29" s="27">
        <v>111496</v>
      </c>
    </row>
    <row r="30" spans="1:121" s="4" customFormat="1" x14ac:dyDescent="0.25">
      <c r="A30" s="28">
        <v>2017</v>
      </c>
      <c r="B30" s="25">
        <v>31996212</v>
      </c>
      <c r="C30" s="27">
        <v>8617034</v>
      </c>
      <c r="D30" s="25">
        <v>630071</v>
      </c>
      <c r="E30" s="25">
        <v>1032499</v>
      </c>
      <c r="F30" s="25">
        <v>585876</v>
      </c>
      <c r="G30" s="25">
        <v>2210287</v>
      </c>
      <c r="H30" s="25">
        <v>2506218</v>
      </c>
      <c r="I30" s="25">
        <v>1652083</v>
      </c>
      <c r="J30" s="27">
        <v>1321072</v>
      </c>
      <c r="K30" s="25">
        <v>1321072</v>
      </c>
      <c r="L30" s="27">
        <v>7218739</v>
      </c>
      <c r="M30" s="25">
        <v>3451291</v>
      </c>
      <c r="N30" s="25">
        <v>1425207</v>
      </c>
      <c r="O30" s="25">
        <v>2342241</v>
      </c>
      <c r="P30" s="27">
        <v>14183346</v>
      </c>
      <c r="Q30" s="25">
        <v>11467095</v>
      </c>
      <c r="R30" s="25">
        <v>360072</v>
      </c>
      <c r="S30" s="25">
        <v>1408134</v>
      </c>
      <c r="T30" s="25">
        <v>948045</v>
      </c>
      <c r="U30" s="27">
        <v>656021</v>
      </c>
      <c r="V30" s="25">
        <v>27403129</v>
      </c>
      <c r="W30" s="27">
        <v>7581228</v>
      </c>
      <c r="X30" s="25">
        <v>492261</v>
      </c>
      <c r="Y30" s="25">
        <v>965102</v>
      </c>
      <c r="Z30" s="25">
        <v>527350</v>
      </c>
      <c r="AA30" s="25">
        <v>1963395</v>
      </c>
      <c r="AB30" s="25">
        <v>2130107</v>
      </c>
      <c r="AC30" s="25">
        <v>1503013</v>
      </c>
      <c r="AD30" s="27">
        <v>844674</v>
      </c>
      <c r="AE30" s="25">
        <v>844674</v>
      </c>
      <c r="AF30" s="27">
        <v>6276997</v>
      </c>
      <c r="AG30" s="25">
        <v>3111954</v>
      </c>
      <c r="AH30" s="25">
        <v>1177286</v>
      </c>
      <c r="AI30" s="25">
        <v>1987757</v>
      </c>
      <c r="AJ30" s="27">
        <v>12267149</v>
      </c>
      <c r="AK30" s="25">
        <v>9939443</v>
      </c>
      <c r="AL30" s="25">
        <v>301712</v>
      </c>
      <c r="AM30" s="25">
        <v>1201773</v>
      </c>
      <c r="AN30" s="25">
        <v>824221</v>
      </c>
      <c r="AO30" s="27">
        <v>433081</v>
      </c>
      <c r="AP30" s="25">
        <v>7091312</v>
      </c>
      <c r="AQ30" s="27">
        <v>555122</v>
      </c>
      <c r="AR30" s="25">
        <v>86639</v>
      </c>
      <c r="AS30" s="25">
        <v>117800</v>
      </c>
      <c r="AT30" s="25">
        <v>77457</v>
      </c>
      <c r="AU30" s="25">
        <v>114050</v>
      </c>
      <c r="AV30" s="25">
        <v>18132</v>
      </c>
      <c r="AW30" s="25">
        <v>141044</v>
      </c>
      <c r="AX30" s="27">
        <v>138749</v>
      </c>
      <c r="AY30" s="25">
        <v>138749</v>
      </c>
      <c r="AZ30" s="27">
        <v>2123894</v>
      </c>
      <c r="BA30" s="25">
        <v>1258436</v>
      </c>
      <c r="BB30" s="25">
        <v>327176</v>
      </c>
      <c r="BC30" s="25">
        <v>538282</v>
      </c>
      <c r="BD30" s="27">
        <v>4162125</v>
      </c>
      <c r="BE30" s="25">
        <v>3527760</v>
      </c>
      <c r="BF30" s="25">
        <v>57169</v>
      </c>
      <c r="BG30" s="25">
        <v>489497</v>
      </c>
      <c r="BH30" s="25">
        <v>87699</v>
      </c>
      <c r="BI30" s="27">
        <v>111422</v>
      </c>
      <c r="BJ30" s="25">
        <v>5824221</v>
      </c>
      <c r="BK30" s="27">
        <v>2254502</v>
      </c>
      <c r="BL30" s="25">
        <v>145044</v>
      </c>
      <c r="BM30" s="25">
        <v>381278</v>
      </c>
      <c r="BN30" s="25">
        <v>64891</v>
      </c>
      <c r="BO30" s="25">
        <v>740143</v>
      </c>
      <c r="BP30" s="25">
        <v>610056</v>
      </c>
      <c r="BQ30" s="25">
        <v>313090</v>
      </c>
      <c r="BR30" s="27">
        <v>69709</v>
      </c>
      <c r="BS30" s="25">
        <v>69709</v>
      </c>
      <c r="BT30" s="27">
        <v>1294218</v>
      </c>
      <c r="BU30" s="25">
        <v>496300</v>
      </c>
      <c r="BV30" s="25">
        <v>359801</v>
      </c>
      <c r="BW30" s="25">
        <v>438117</v>
      </c>
      <c r="BX30" s="27">
        <v>2108404</v>
      </c>
      <c r="BY30" s="25">
        <v>1689073</v>
      </c>
      <c r="BZ30" s="25">
        <v>26299</v>
      </c>
      <c r="CA30" s="25">
        <v>204977</v>
      </c>
      <c r="CB30" s="25">
        <v>188055</v>
      </c>
      <c r="CC30" s="27">
        <v>97388</v>
      </c>
      <c r="CD30" s="25">
        <v>4593083</v>
      </c>
      <c r="CE30" s="27">
        <v>1035806</v>
      </c>
      <c r="CF30" s="25">
        <v>137810</v>
      </c>
      <c r="CG30" s="25">
        <v>67397</v>
      </c>
      <c r="CH30" s="25">
        <v>58526</v>
      </c>
      <c r="CI30" s="25">
        <v>246892</v>
      </c>
      <c r="CJ30" s="25">
        <v>376111</v>
      </c>
      <c r="CK30" s="25">
        <v>149070</v>
      </c>
      <c r="CL30" s="27">
        <v>476398</v>
      </c>
      <c r="CM30" s="25">
        <v>476398</v>
      </c>
      <c r="CN30" s="27">
        <v>941742</v>
      </c>
      <c r="CO30" s="25">
        <v>339337</v>
      </c>
      <c r="CP30" s="25">
        <v>247921</v>
      </c>
      <c r="CQ30" s="25">
        <v>354484</v>
      </c>
      <c r="CR30" s="27">
        <v>1916197</v>
      </c>
      <c r="CS30" s="25">
        <v>1527652</v>
      </c>
      <c r="CT30" s="25">
        <v>58360</v>
      </c>
      <c r="CU30" s="25">
        <v>206361</v>
      </c>
      <c r="CV30" s="25">
        <v>123824</v>
      </c>
      <c r="CW30" s="27">
        <v>222940</v>
      </c>
      <c r="CX30" s="25">
        <v>2268196</v>
      </c>
      <c r="CY30" s="27">
        <v>717756</v>
      </c>
      <c r="CZ30" s="25">
        <v>47608</v>
      </c>
      <c r="DA30" s="25">
        <v>50617</v>
      </c>
      <c r="DB30" s="25">
        <v>39911</v>
      </c>
      <c r="DC30" s="25">
        <v>156203</v>
      </c>
      <c r="DD30" s="25">
        <v>297025</v>
      </c>
      <c r="DE30" s="25">
        <v>126392</v>
      </c>
      <c r="DF30" s="27">
        <v>180153</v>
      </c>
      <c r="DG30" s="25">
        <v>180153</v>
      </c>
      <c r="DH30" s="27">
        <v>415046</v>
      </c>
      <c r="DI30" s="25">
        <v>111334</v>
      </c>
      <c r="DJ30" s="25">
        <v>134372</v>
      </c>
      <c r="DK30" s="25">
        <v>169340</v>
      </c>
      <c r="DL30" s="27">
        <v>864005</v>
      </c>
      <c r="DM30" s="25">
        <v>661565</v>
      </c>
      <c r="DN30" s="25">
        <v>18245</v>
      </c>
      <c r="DO30" s="25">
        <v>114834</v>
      </c>
      <c r="DP30" s="25">
        <v>69361</v>
      </c>
      <c r="DQ30" s="27">
        <v>91236</v>
      </c>
    </row>
    <row r="31" spans="1:121" s="4" customFormat="1" x14ac:dyDescent="0.25"/>
    <row r="32" spans="1:121" ht="18.75" x14ac:dyDescent="0.3">
      <c r="A32" s="13" t="s">
        <v>29</v>
      </c>
    </row>
    <row r="34" spans="1:121" x14ac:dyDescent="0.25">
      <c r="A34" s="4"/>
      <c r="B34" s="149" t="s">
        <v>17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1"/>
    </row>
    <row r="35" spans="1:121" x14ac:dyDescent="0.25">
      <c r="A35" s="4"/>
      <c r="B35" s="155" t="s">
        <v>14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7"/>
      <c r="V35" s="155" t="s">
        <v>15</v>
      </c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7"/>
      <c r="AP35" s="155" t="s">
        <v>0</v>
      </c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7"/>
      <c r="BJ35" s="155" t="s">
        <v>9</v>
      </c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7"/>
      <c r="CD35" s="155" t="s">
        <v>16</v>
      </c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7"/>
      <c r="CX35" s="155" t="s">
        <v>8</v>
      </c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7"/>
    </row>
    <row r="36" spans="1:121" x14ac:dyDescent="0.25">
      <c r="A36" s="4"/>
      <c r="B36" s="26" t="s">
        <v>66</v>
      </c>
      <c r="C36" s="19" t="s">
        <v>48</v>
      </c>
      <c r="D36" s="26" t="s">
        <v>67</v>
      </c>
      <c r="E36" s="26" t="s">
        <v>68</v>
      </c>
      <c r="F36" s="26" t="s">
        <v>69</v>
      </c>
      <c r="G36" s="26" t="s">
        <v>70</v>
      </c>
      <c r="H36" s="26" t="s">
        <v>71</v>
      </c>
      <c r="I36" s="26" t="s">
        <v>72</v>
      </c>
      <c r="J36" s="19" t="s">
        <v>55</v>
      </c>
      <c r="K36" s="26" t="s">
        <v>73</v>
      </c>
      <c r="L36" s="19" t="s">
        <v>56</v>
      </c>
      <c r="M36" s="26" t="s">
        <v>74</v>
      </c>
      <c r="N36" s="26" t="s">
        <v>75</v>
      </c>
      <c r="O36" s="26" t="s">
        <v>76</v>
      </c>
      <c r="P36" s="19" t="s">
        <v>77</v>
      </c>
      <c r="Q36" s="26" t="s">
        <v>78</v>
      </c>
      <c r="R36" s="26" t="s">
        <v>79</v>
      </c>
      <c r="S36" s="26" t="s">
        <v>80</v>
      </c>
      <c r="T36" s="26" t="s">
        <v>81</v>
      </c>
      <c r="U36" s="19" t="s">
        <v>82</v>
      </c>
      <c r="V36" s="26" t="s">
        <v>66</v>
      </c>
      <c r="W36" s="19" t="s">
        <v>48</v>
      </c>
      <c r="X36" s="26" t="s">
        <v>67</v>
      </c>
      <c r="Y36" s="26" t="s">
        <v>68</v>
      </c>
      <c r="Z36" s="26" t="s">
        <v>69</v>
      </c>
      <c r="AA36" s="26" t="s">
        <v>70</v>
      </c>
      <c r="AB36" s="26" t="s">
        <v>71</v>
      </c>
      <c r="AC36" s="26" t="s">
        <v>72</v>
      </c>
      <c r="AD36" s="19" t="s">
        <v>55</v>
      </c>
      <c r="AE36" s="26" t="s">
        <v>73</v>
      </c>
      <c r="AF36" s="19" t="s">
        <v>56</v>
      </c>
      <c r="AG36" s="26" t="s">
        <v>74</v>
      </c>
      <c r="AH36" s="26" t="s">
        <v>75</v>
      </c>
      <c r="AI36" s="26" t="s">
        <v>76</v>
      </c>
      <c r="AJ36" s="19" t="s">
        <v>77</v>
      </c>
      <c r="AK36" s="26" t="s">
        <v>78</v>
      </c>
      <c r="AL36" s="26" t="s">
        <v>79</v>
      </c>
      <c r="AM36" s="26" t="s">
        <v>80</v>
      </c>
      <c r="AN36" s="26" t="s">
        <v>81</v>
      </c>
      <c r="AO36" s="19" t="s">
        <v>82</v>
      </c>
      <c r="AP36" s="26" t="s">
        <v>66</v>
      </c>
      <c r="AQ36" s="19" t="s">
        <v>48</v>
      </c>
      <c r="AR36" s="26" t="s">
        <v>67</v>
      </c>
      <c r="AS36" s="26" t="s">
        <v>68</v>
      </c>
      <c r="AT36" s="26" t="s">
        <v>69</v>
      </c>
      <c r="AU36" s="26" t="s">
        <v>70</v>
      </c>
      <c r="AV36" s="26" t="s">
        <v>71</v>
      </c>
      <c r="AW36" s="26" t="s">
        <v>72</v>
      </c>
      <c r="AX36" s="19" t="s">
        <v>55</v>
      </c>
      <c r="AY36" s="26" t="s">
        <v>73</v>
      </c>
      <c r="AZ36" s="19" t="s">
        <v>56</v>
      </c>
      <c r="BA36" s="26" t="s">
        <v>74</v>
      </c>
      <c r="BB36" s="26" t="s">
        <v>75</v>
      </c>
      <c r="BC36" s="26" t="s">
        <v>76</v>
      </c>
      <c r="BD36" s="19" t="s">
        <v>77</v>
      </c>
      <c r="BE36" s="26" t="s">
        <v>78</v>
      </c>
      <c r="BF36" s="26" t="s">
        <v>79</v>
      </c>
      <c r="BG36" s="26" t="s">
        <v>80</v>
      </c>
      <c r="BH36" s="26" t="s">
        <v>81</v>
      </c>
      <c r="BI36" s="19" t="s">
        <v>82</v>
      </c>
      <c r="BJ36" s="26" t="s">
        <v>66</v>
      </c>
      <c r="BK36" s="19" t="s">
        <v>48</v>
      </c>
      <c r="BL36" s="26" t="s">
        <v>67</v>
      </c>
      <c r="BM36" s="26" t="s">
        <v>68</v>
      </c>
      <c r="BN36" s="26" t="s">
        <v>69</v>
      </c>
      <c r="BO36" s="26" t="s">
        <v>70</v>
      </c>
      <c r="BP36" s="26" t="s">
        <v>71</v>
      </c>
      <c r="BQ36" s="26" t="s">
        <v>72</v>
      </c>
      <c r="BR36" s="19" t="s">
        <v>55</v>
      </c>
      <c r="BS36" s="26" t="s">
        <v>73</v>
      </c>
      <c r="BT36" s="19" t="s">
        <v>56</v>
      </c>
      <c r="BU36" s="26" t="s">
        <v>74</v>
      </c>
      <c r="BV36" s="26" t="s">
        <v>75</v>
      </c>
      <c r="BW36" s="26" t="s">
        <v>76</v>
      </c>
      <c r="BX36" s="19" t="s">
        <v>77</v>
      </c>
      <c r="BY36" s="26" t="s">
        <v>78</v>
      </c>
      <c r="BZ36" s="26" t="s">
        <v>79</v>
      </c>
      <c r="CA36" s="26" t="s">
        <v>80</v>
      </c>
      <c r="CB36" s="26" t="s">
        <v>81</v>
      </c>
      <c r="CC36" s="19" t="s">
        <v>82</v>
      </c>
      <c r="CD36" s="26" t="s">
        <v>66</v>
      </c>
      <c r="CE36" s="19" t="s">
        <v>48</v>
      </c>
      <c r="CF36" s="26" t="s">
        <v>67</v>
      </c>
      <c r="CG36" s="26" t="s">
        <v>68</v>
      </c>
      <c r="CH36" s="26" t="s">
        <v>69</v>
      </c>
      <c r="CI36" s="26" t="s">
        <v>70</v>
      </c>
      <c r="CJ36" s="26" t="s">
        <v>71</v>
      </c>
      <c r="CK36" s="26" t="s">
        <v>72</v>
      </c>
      <c r="CL36" s="19" t="s">
        <v>55</v>
      </c>
      <c r="CM36" s="26" t="s">
        <v>73</v>
      </c>
      <c r="CN36" s="19" t="s">
        <v>56</v>
      </c>
      <c r="CO36" s="26" t="s">
        <v>74</v>
      </c>
      <c r="CP36" s="26" t="s">
        <v>75</v>
      </c>
      <c r="CQ36" s="26" t="s">
        <v>76</v>
      </c>
      <c r="CR36" s="19" t="s">
        <v>77</v>
      </c>
      <c r="CS36" s="26" t="s">
        <v>78</v>
      </c>
      <c r="CT36" s="26" t="s">
        <v>79</v>
      </c>
      <c r="CU36" s="26" t="s">
        <v>80</v>
      </c>
      <c r="CV36" s="26" t="s">
        <v>81</v>
      </c>
      <c r="CW36" s="19" t="s">
        <v>82</v>
      </c>
      <c r="CX36" s="26" t="s">
        <v>66</v>
      </c>
      <c r="CY36" s="19" t="s">
        <v>48</v>
      </c>
      <c r="CZ36" s="26" t="s">
        <v>67</v>
      </c>
      <c r="DA36" s="26" t="s">
        <v>68</v>
      </c>
      <c r="DB36" s="26" t="s">
        <v>69</v>
      </c>
      <c r="DC36" s="26" t="s">
        <v>70</v>
      </c>
      <c r="DD36" s="26" t="s">
        <v>71</v>
      </c>
      <c r="DE36" s="26" t="s">
        <v>72</v>
      </c>
      <c r="DF36" s="19" t="s">
        <v>55</v>
      </c>
      <c r="DG36" s="26" t="s">
        <v>73</v>
      </c>
      <c r="DH36" s="19" t="s">
        <v>56</v>
      </c>
      <c r="DI36" s="26" t="s">
        <v>74</v>
      </c>
      <c r="DJ36" s="26" t="s">
        <v>75</v>
      </c>
      <c r="DK36" s="26" t="s">
        <v>76</v>
      </c>
      <c r="DL36" s="19" t="s">
        <v>77</v>
      </c>
      <c r="DM36" s="26" t="s">
        <v>78</v>
      </c>
      <c r="DN36" s="26" t="s">
        <v>79</v>
      </c>
      <c r="DO36" s="26" t="s">
        <v>80</v>
      </c>
      <c r="DP36" s="26" t="s">
        <v>81</v>
      </c>
      <c r="DQ36" s="19" t="s">
        <v>82</v>
      </c>
    </row>
    <row r="37" spans="1:121" x14ac:dyDescent="0.25">
      <c r="A37" s="28">
        <v>2009</v>
      </c>
      <c r="B37" s="39">
        <v>8.0500000000000007</v>
      </c>
      <c r="C37" s="40">
        <v>8.8699999999999992</v>
      </c>
      <c r="D37" s="39">
        <v>8.8000000000000007</v>
      </c>
      <c r="E37" s="39">
        <v>9.24</v>
      </c>
      <c r="F37" s="39">
        <v>8.09</v>
      </c>
      <c r="G37" s="39">
        <v>8.83</v>
      </c>
      <c r="H37" s="39">
        <v>8.8699999999999992</v>
      </c>
      <c r="I37" s="39">
        <v>9.27</v>
      </c>
      <c r="J37" s="40">
        <v>3.59</v>
      </c>
      <c r="K37" s="39">
        <v>3.59</v>
      </c>
      <c r="L37" s="40">
        <v>8.24</v>
      </c>
      <c r="M37" s="39">
        <v>8.2200000000000006</v>
      </c>
      <c r="N37" s="39">
        <v>7.71</v>
      </c>
      <c r="O37" s="39">
        <v>8.6199999999999992</v>
      </c>
      <c r="P37" s="40">
        <v>8.89</v>
      </c>
      <c r="Q37" s="39">
        <v>9.07</v>
      </c>
      <c r="R37" s="39">
        <v>9.24</v>
      </c>
      <c r="S37" s="39">
        <v>7.38</v>
      </c>
      <c r="T37" s="39">
        <v>8.89</v>
      </c>
      <c r="U37" s="40">
        <v>3.43</v>
      </c>
      <c r="V37" s="39">
        <v>9.7100000000000009</v>
      </c>
      <c r="W37" s="40">
        <v>9.6300000000000008</v>
      </c>
      <c r="X37" s="39">
        <v>9.74</v>
      </c>
      <c r="Y37" s="39">
        <v>10.11</v>
      </c>
      <c r="Z37" s="39">
        <v>8.84</v>
      </c>
      <c r="AA37" s="39">
        <v>9.43</v>
      </c>
      <c r="AB37" s="39">
        <v>9.6999999999999993</v>
      </c>
      <c r="AC37" s="39">
        <v>9.98</v>
      </c>
      <c r="AD37" s="40">
        <v>5.35</v>
      </c>
      <c r="AE37" s="39">
        <v>5.35</v>
      </c>
      <c r="AF37" s="40">
        <v>9.6300000000000008</v>
      </c>
      <c r="AG37" s="39">
        <v>9.2899999999999991</v>
      </c>
      <c r="AH37" s="39">
        <v>9.34</v>
      </c>
      <c r="AI37" s="39">
        <v>10.210000000000001</v>
      </c>
      <c r="AJ37" s="40">
        <v>10.3</v>
      </c>
      <c r="AK37" s="39">
        <v>10.51</v>
      </c>
      <c r="AL37" s="39">
        <v>10.56</v>
      </c>
      <c r="AM37" s="39">
        <v>9.0500000000000007</v>
      </c>
      <c r="AN37" s="39">
        <v>9.48</v>
      </c>
      <c r="AO37" s="40">
        <v>6.23</v>
      </c>
      <c r="AP37" s="39">
        <v>11.1</v>
      </c>
      <c r="AQ37" s="40">
        <v>10.68</v>
      </c>
      <c r="AR37" s="39">
        <v>10.31</v>
      </c>
      <c r="AS37" s="39">
        <v>10.95</v>
      </c>
      <c r="AT37" s="39">
        <v>14.87</v>
      </c>
      <c r="AU37" s="39">
        <v>10.36</v>
      </c>
      <c r="AV37" s="39">
        <v>11.32</v>
      </c>
      <c r="AW37" s="39">
        <v>11.56</v>
      </c>
      <c r="AX37" s="40">
        <v>6.66</v>
      </c>
      <c r="AY37" s="39">
        <v>6.66</v>
      </c>
      <c r="AZ37" s="40">
        <v>10.65</v>
      </c>
      <c r="BA37" s="39">
        <v>10.01</v>
      </c>
      <c r="BB37" s="39">
        <v>10.47</v>
      </c>
      <c r="BC37" s="39">
        <v>12.46</v>
      </c>
      <c r="BD37" s="40">
        <v>11.57</v>
      </c>
      <c r="BE37" s="39">
        <v>11.75</v>
      </c>
      <c r="BF37" s="39">
        <v>11.24</v>
      </c>
      <c r="BG37" s="39">
        <v>10.4</v>
      </c>
      <c r="BH37" s="39">
        <v>10.98</v>
      </c>
      <c r="BI37" s="40">
        <v>7.9</v>
      </c>
      <c r="BJ37" s="39">
        <v>9.01</v>
      </c>
      <c r="BK37" s="40">
        <v>9.5500000000000007</v>
      </c>
      <c r="BL37" s="39">
        <v>9.48</v>
      </c>
      <c r="BM37" s="39">
        <v>9.82</v>
      </c>
      <c r="BN37" s="39">
        <v>9.26</v>
      </c>
      <c r="BO37" s="39">
        <v>9.68</v>
      </c>
      <c r="BP37" s="39">
        <v>9.31</v>
      </c>
      <c r="BQ37" s="39">
        <v>10.27</v>
      </c>
      <c r="BR37" s="40">
        <v>6.23</v>
      </c>
      <c r="BS37" s="39">
        <v>6.23</v>
      </c>
      <c r="BT37" s="40">
        <v>8.75</v>
      </c>
      <c r="BU37" s="39">
        <v>8.6300000000000008</v>
      </c>
      <c r="BV37" s="39">
        <v>9.0399999999999991</v>
      </c>
      <c r="BW37" s="39">
        <v>8.59</v>
      </c>
      <c r="BX37" s="40">
        <v>8.83</v>
      </c>
      <c r="BY37" s="39">
        <v>8.7799999999999994</v>
      </c>
      <c r="BZ37" s="39">
        <v>7.59</v>
      </c>
      <c r="CA37" s="39">
        <v>8.4499999999999993</v>
      </c>
      <c r="CB37" s="39">
        <v>9.83</v>
      </c>
      <c r="CC37" s="40">
        <v>5.63</v>
      </c>
      <c r="CD37" s="39">
        <v>4.25</v>
      </c>
      <c r="CE37" s="40">
        <v>4.99</v>
      </c>
      <c r="CF37" s="39">
        <v>4.5999999999999996</v>
      </c>
      <c r="CG37" s="39">
        <v>4.99</v>
      </c>
      <c r="CH37" s="39">
        <v>4.26</v>
      </c>
      <c r="CI37" s="39">
        <v>4.5</v>
      </c>
      <c r="CJ37" s="39">
        <v>5.46</v>
      </c>
      <c r="CK37" s="39">
        <v>4.91</v>
      </c>
      <c r="CL37" s="40">
        <v>2.75</v>
      </c>
      <c r="CM37" s="39">
        <v>2.75</v>
      </c>
      <c r="CN37" s="40">
        <v>5.08</v>
      </c>
      <c r="CO37" s="39">
        <v>5.34</v>
      </c>
      <c r="CP37" s="39">
        <v>5.19</v>
      </c>
      <c r="CQ37" s="39">
        <v>4.68</v>
      </c>
      <c r="CR37" s="40">
        <v>4.82</v>
      </c>
      <c r="CS37" s="39">
        <v>4.7699999999999996</v>
      </c>
      <c r="CT37" s="39">
        <v>5.0999999999999996</v>
      </c>
      <c r="CU37" s="39">
        <v>4.96</v>
      </c>
      <c r="CV37" s="39">
        <v>5.0599999999999996</v>
      </c>
      <c r="CW37" s="40">
        <v>2.2999999999999998</v>
      </c>
      <c r="CX37" s="39">
        <v>3.94</v>
      </c>
      <c r="CY37" s="40">
        <v>4.83</v>
      </c>
      <c r="CZ37" s="39">
        <v>4.59</v>
      </c>
      <c r="DA37" s="39">
        <v>4.3099999999999996</v>
      </c>
      <c r="DB37" s="39">
        <v>4.24</v>
      </c>
      <c r="DC37" s="39">
        <v>4.28</v>
      </c>
      <c r="DD37" s="39">
        <v>5.39</v>
      </c>
      <c r="DE37" s="39">
        <v>4.66</v>
      </c>
      <c r="DF37" s="40">
        <v>2.0099999999999998</v>
      </c>
      <c r="DG37" s="39">
        <v>2.0099999999999998</v>
      </c>
      <c r="DH37" s="40">
        <v>4.5199999999999996</v>
      </c>
      <c r="DI37" s="39">
        <v>4.5199999999999996</v>
      </c>
      <c r="DJ37" s="39">
        <v>4.54</v>
      </c>
      <c r="DK37" s="39">
        <v>4.5199999999999996</v>
      </c>
      <c r="DL37" s="40">
        <v>4.3899999999999997</v>
      </c>
      <c r="DM37" s="39">
        <v>4.32</v>
      </c>
      <c r="DN37" s="39">
        <v>4.6500000000000004</v>
      </c>
      <c r="DO37" s="39">
        <v>4.5999999999999996</v>
      </c>
      <c r="DP37" s="39">
        <v>4.95</v>
      </c>
      <c r="DQ37" s="40">
        <v>1.97</v>
      </c>
    </row>
    <row r="38" spans="1:121" x14ac:dyDescent="0.25">
      <c r="A38" s="28">
        <v>2010</v>
      </c>
      <c r="B38" s="39">
        <v>7.93</v>
      </c>
      <c r="C38" s="40">
        <v>8.3000000000000007</v>
      </c>
      <c r="D38" s="39">
        <v>7.78</v>
      </c>
      <c r="E38" s="39">
        <v>7.52</v>
      </c>
      <c r="F38" s="39">
        <v>8.82</v>
      </c>
      <c r="G38" s="39">
        <v>8.5299999999999994</v>
      </c>
      <c r="H38" s="39">
        <v>8.16</v>
      </c>
      <c r="I38" s="39">
        <v>9.36</v>
      </c>
      <c r="J38" s="40">
        <v>3.51</v>
      </c>
      <c r="K38" s="39">
        <v>3.51</v>
      </c>
      <c r="L38" s="40">
        <v>8.4499999999999993</v>
      </c>
      <c r="M38" s="39">
        <v>8.01</v>
      </c>
      <c r="N38" s="39">
        <v>8.42</v>
      </c>
      <c r="O38" s="39">
        <v>9.14</v>
      </c>
      <c r="P38" s="40">
        <v>8.85</v>
      </c>
      <c r="Q38" s="39">
        <v>9.08</v>
      </c>
      <c r="R38" s="39">
        <v>8.7200000000000006</v>
      </c>
      <c r="S38" s="39">
        <v>7.39</v>
      </c>
      <c r="T38" s="39">
        <v>8.6300000000000008</v>
      </c>
      <c r="U38" s="40">
        <v>3.13</v>
      </c>
      <c r="V38" s="39">
        <v>9.34</v>
      </c>
      <c r="W38" s="40">
        <v>9.2100000000000009</v>
      </c>
      <c r="X38" s="39">
        <v>9.0399999999999991</v>
      </c>
      <c r="Y38" s="39">
        <v>8.4700000000000006</v>
      </c>
      <c r="Z38" s="39">
        <v>9.7200000000000006</v>
      </c>
      <c r="AA38" s="39">
        <v>9.23</v>
      </c>
      <c r="AB38" s="39">
        <v>9.23</v>
      </c>
      <c r="AC38" s="39">
        <v>9.8800000000000008</v>
      </c>
      <c r="AD38" s="40">
        <v>4.71</v>
      </c>
      <c r="AE38" s="39">
        <v>4.71</v>
      </c>
      <c r="AF38" s="40">
        <v>9.48</v>
      </c>
      <c r="AG38" s="39">
        <v>8.9700000000000006</v>
      </c>
      <c r="AH38" s="39">
        <v>9.4499999999999993</v>
      </c>
      <c r="AI38" s="39">
        <v>10.32</v>
      </c>
      <c r="AJ38" s="40">
        <v>9.9700000000000006</v>
      </c>
      <c r="AK38" s="39">
        <v>10.199999999999999</v>
      </c>
      <c r="AL38" s="39">
        <v>10.130000000000001</v>
      </c>
      <c r="AM38" s="39">
        <v>8.73</v>
      </c>
      <c r="AN38" s="39">
        <v>9.1999999999999993</v>
      </c>
      <c r="AO38" s="40">
        <v>4.84</v>
      </c>
      <c r="AP38" s="39">
        <v>10.88</v>
      </c>
      <c r="AQ38" s="40">
        <v>9.25</v>
      </c>
      <c r="AR38" s="39">
        <v>9.17</v>
      </c>
      <c r="AS38" s="39">
        <v>8.9600000000000009</v>
      </c>
      <c r="AT38" s="39">
        <v>20.11</v>
      </c>
      <c r="AU38" s="39">
        <v>9.2200000000000006</v>
      </c>
      <c r="AV38" s="39">
        <v>9.02</v>
      </c>
      <c r="AW38" s="39">
        <v>10.75</v>
      </c>
      <c r="AX38" s="40">
        <v>5.85</v>
      </c>
      <c r="AY38" s="39">
        <v>5.85</v>
      </c>
      <c r="AZ38" s="40">
        <v>10.64</v>
      </c>
      <c r="BA38" s="39">
        <v>9.65</v>
      </c>
      <c r="BB38" s="39">
        <v>11.05</v>
      </c>
      <c r="BC38" s="39">
        <v>12.95</v>
      </c>
      <c r="BD38" s="40">
        <v>11.41</v>
      </c>
      <c r="BE38" s="39">
        <v>11.52</v>
      </c>
      <c r="BF38" s="39">
        <v>11.56</v>
      </c>
      <c r="BG38" s="39">
        <v>10.33</v>
      </c>
      <c r="BH38" s="39">
        <v>11.46</v>
      </c>
      <c r="BI38" s="40">
        <v>7.06</v>
      </c>
      <c r="BJ38" s="39">
        <v>8.44</v>
      </c>
      <c r="BK38" s="40">
        <v>9.0299999999999994</v>
      </c>
      <c r="BL38" s="39">
        <v>9.5399999999999991</v>
      </c>
      <c r="BM38" s="39">
        <v>9.41</v>
      </c>
      <c r="BN38" s="39">
        <v>8.91</v>
      </c>
      <c r="BO38" s="39">
        <v>9.6</v>
      </c>
      <c r="BP38" s="39">
        <v>7.78</v>
      </c>
      <c r="BQ38" s="39">
        <v>8.52</v>
      </c>
      <c r="BR38" s="40">
        <v>4.71</v>
      </c>
      <c r="BS38" s="39">
        <v>4.71</v>
      </c>
      <c r="BT38" s="40">
        <v>8.3800000000000008</v>
      </c>
      <c r="BU38" s="39">
        <v>8.34</v>
      </c>
      <c r="BV38" s="39">
        <v>8.3000000000000007</v>
      </c>
      <c r="BW38" s="39">
        <v>8.4600000000000009</v>
      </c>
      <c r="BX38" s="40">
        <v>8.18</v>
      </c>
      <c r="BY38" s="39">
        <v>8.02</v>
      </c>
      <c r="BZ38" s="39">
        <v>9.3699999999999992</v>
      </c>
      <c r="CA38" s="39">
        <v>8.32</v>
      </c>
      <c r="CB38" s="39">
        <v>9.48</v>
      </c>
      <c r="CC38" s="40">
        <v>4.1100000000000003</v>
      </c>
      <c r="CD38" s="39">
        <v>4.58</v>
      </c>
      <c r="CE38" s="40">
        <v>4.9800000000000004</v>
      </c>
      <c r="CF38" s="39">
        <v>4.43</v>
      </c>
      <c r="CG38" s="39">
        <v>4.58</v>
      </c>
      <c r="CH38" s="39">
        <v>4.2300000000000004</v>
      </c>
      <c r="CI38" s="39">
        <v>4.95</v>
      </c>
      <c r="CJ38" s="39">
        <v>5.12</v>
      </c>
      <c r="CK38" s="39">
        <v>6.27</v>
      </c>
      <c r="CL38" s="40">
        <v>2.8</v>
      </c>
      <c r="CM38" s="39">
        <v>2.8</v>
      </c>
      <c r="CN38" s="40">
        <v>5.5</v>
      </c>
      <c r="CO38" s="39">
        <v>5.17</v>
      </c>
      <c r="CP38" s="39">
        <v>5.59</v>
      </c>
      <c r="CQ38" s="39">
        <v>5.93</v>
      </c>
      <c r="CR38" s="40">
        <v>5.44</v>
      </c>
      <c r="CS38" s="39">
        <v>5.56</v>
      </c>
      <c r="CT38" s="39">
        <v>6.64</v>
      </c>
      <c r="CU38" s="39">
        <v>4.3499999999999996</v>
      </c>
      <c r="CV38" s="39">
        <v>5.49</v>
      </c>
      <c r="CW38" s="40">
        <v>2.4300000000000002</v>
      </c>
      <c r="CX38" s="39">
        <v>4.2</v>
      </c>
      <c r="CY38" s="40">
        <v>4.71</v>
      </c>
      <c r="CZ38" s="39">
        <v>3.82</v>
      </c>
      <c r="DA38" s="39">
        <v>4.12</v>
      </c>
      <c r="DB38" s="39">
        <v>4.29</v>
      </c>
      <c r="DC38" s="39">
        <v>4.6500000000000004</v>
      </c>
      <c r="DD38" s="39">
        <v>5</v>
      </c>
      <c r="DE38" s="39">
        <v>5.61</v>
      </c>
      <c r="DF38" s="40">
        <v>2.0699999999999998</v>
      </c>
      <c r="DG38" s="39">
        <v>2.0699999999999998</v>
      </c>
      <c r="DH38" s="40">
        <v>5.09</v>
      </c>
      <c r="DI38" s="39">
        <v>4.47</v>
      </c>
      <c r="DJ38" s="39">
        <v>5.24</v>
      </c>
      <c r="DK38" s="39">
        <v>5.56</v>
      </c>
      <c r="DL38" s="40">
        <v>4.75</v>
      </c>
      <c r="DM38" s="39">
        <v>4.8099999999999996</v>
      </c>
      <c r="DN38" s="39">
        <v>6.17</v>
      </c>
      <c r="DO38" s="39">
        <v>4.0599999999999996</v>
      </c>
      <c r="DP38" s="39">
        <v>4.88</v>
      </c>
      <c r="DQ38" s="40">
        <v>2.08</v>
      </c>
    </row>
    <row r="39" spans="1:121" x14ac:dyDescent="0.25">
      <c r="A39" s="28">
        <v>2011</v>
      </c>
      <c r="B39" s="39">
        <v>8.11</v>
      </c>
      <c r="C39" s="40">
        <v>8.65</v>
      </c>
      <c r="D39" s="39">
        <v>7.54</v>
      </c>
      <c r="E39" s="39">
        <v>8.1199999999999992</v>
      </c>
      <c r="F39" s="39">
        <v>9.44</v>
      </c>
      <c r="G39" s="39">
        <v>8.58</v>
      </c>
      <c r="H39" s="39">
        <v>8.81</v>
      </c>
      <c r="I39" s="39">
        <v>9.42</v>
      </c>
      <c r="J39" s="40">
        <v>3.84</v>
      </c>
      <c r="K39" s="39">
        <v>3.84</v>
      </c>
      <c r="L39" s="40">
        <v>8.4700000000000006</v>
      </c>
      <c r="M39" s="39">
        <v>8.24</v>
      </c>
      <c r="N39" s="39">
        <v>8.75</v>
      </c>
      <c r="O39" s="39">
        <v>8.67</v>
      </c>
      <c r="P39" s="40">
        <v>8.91</v>
      </c>
      <c r="Q39" s="39">
        <v>9.09</v>
      </c>
      <c r="R39" s="39">
        <v>8.56</v>
      </c>
      <c r="S39" s="39">
        <v>7.91</v>
      </c>
      <c r="T39" s="39">
        <v>8.5399999999999991</v>
      </c>
      <c r="U39" s="40">
        <v>3.37</v>
      </c>
      <c r="V39" s="39">
        <v>9.39</v>
      </c>
      <c r="W39" s="40">
        <v>9.57</v>
      </c>
      <c r="X39" s="39">
        <v>8.6</v>
      </c>
      <c r="Y39" s="39">
        <v>8.52</v>
      </c>
      <c r="Z39" s="39">
        <v>10.66</v>
      </c>
      <c r="AA39" s="39">
        <v>9.33</v>
      </c>
      <c r="AB39" s="39">
        <v>10.32</v>
      </c>
      <c r="AC39" s="39">
        <v>10.039999999999999</v>
      </c>
      <c r="AD39" s="40">
        <v>5.13</v>
      </c>
      <c r="AE39" s="39">
        <v>5.13</v>
      </c>
      <c r="AF39" s="40">
        <v>9.49</v>
      </c>
      <c r="AG39" s="39">
        <v>9.24</v>
      </c>
      <c r="AH39" s="39">
        <v>9.73</v>
      </c>
      <c r="AI39" s="39">
        <v>9.7899999999999991</v>
      </c>
      <c r="AJ39" s="40">
        <v>9.89</v>
      </c>
      <c r="AK39" s="39">
        <v>10.06</v>
      </c>
      <c r="AL39" s="39">
        <v>10.1</v>
      </c>
      <c r="AM39" s="39">
        <v>9.0500000000000007</v>
      </c>
      <c r="AN39" s="39">
        <v>9.09</v>
      </c>
      <c r="AO39" s="40">
        <v>4.97</v>
      </c>
      <c r="AP39" s="39">
        <v>10.78</v>
      </c>
      <c r="AQ39" s="40">
        <v>9.34</v>
      </c>
      <c r="AR39" s="39">
        <v>9.07</v>
      </c>
      <c r="AS39" s="39">
        <v>9.41</v>
      </c>
      <c r="AT39" s="39">
        <v>9.91</v>
      </c>
      <c r="AU39" s="39">
        <v>9.24</v>
      </c>
      <c r="AV39" s="39">
        <v>9.74</v>
      </c>
      <c r="AW39" s="39">
        <v>9.82</v>
      </c>
      <c r="AX39" s="40">
        <v>5.52</v>
      </c>
      <c r="AY39" s="39">
        <v>5.52</v>
      </c>
      <c r="AZ39" s="40">
        <v>10.56</v>
      </c>
      <c r="BA39" s="39">
        <v>9.77</v>
      </c>
      <c r="BB39" s="39">
        <v>10.73</v>
      </c>
      <c r="BC39" s="39">
        <v>12.57</v>
      </c>
      <c r="BD39" s="40">
        <v>11.32</v>
      </c>
      <c r="BE39" s="39">
        <v>11.38</v>
      </c>
      <c r="BF39" s="39">
        <v>12.13</v>
      </c>
      <c r="BG39" s="39">
        <v>10.57</v>
      </c>
      <c r="BH39" s="39">
        <v>11.5</v>
      </c>
      <c r="BI39" s="40">
        <v>7.66</v>
      </c>
      <c r="BJ39" s="39">
        <v>8.64</v>
      </c>
      <c r="BK39" s="40">
        <v>9.27</v>
      </c>
      <c r="BL39" s="39">
        <v>10.14</v>
      </c>
      <c r="BM39" s="39">
        <v>8.6</v>
      </c>
      <c r="BN39" s="39">
        <v>11</v>
      </c>
      <c r="BO39" s="39">
        <v>9.42</v>
      </c>
      <c r="BP39" s="39">
        <v>8.7899999999999991</v>
      </c>
      <c r="BQ39" s="39">
        <v>8.36</v>
      </c>
      <c r="BR39" s="40">
        <v>5.0599999999999996</v>
      </c>
      <c r="BS39" s="39">
        <v>5.0599999999999996</v>
      </c>
      <c r="BT39" s="40">
        <v>8.3800000000000008</v>
      </c>
      <c r="BU39" s="39">
        <v>8.6</v>
      </c>
      <c r="BV39" s="39">
        <v>8.3699999999999992</v>
      </c>
      <c r="BW39" s="39">
        <v>8.18</v>
      </c>
      <c r="BX39" s="40">
        <v>8.4499999999999993</v>
      </c>
      <c r="BY39" s="39">
        <v>8.36</v>
      </c>
      <c r="BZ39" s="39">
        <v>7.05</v>
      </c>
      <c r="CA39" s="39">
        <v>8.65</v>
      </c>
      <c r="CB39" s="39">
        <v>9.17</v>
      </c>
      <c r="CC39" s="40">
        <v>4.9800000000000004</v>
      </c>
      <c r="CD39" s="39">
        <v>4.78</v>
      </c>
      <c r="CE39" s="40">
        <v>5.3</v>
      </c>
      <c r="CF39" s="39">
        <v>4.13</v>
      </c>
      <c r="CG39" s="39">
        <v>5</v>
      </c>
      <c r="CH39" s="39">
        <v>5.79</v>
      </c>
      <c r="CI39" s="39">
        <v>5.28</v>
      </c>
      <c r="CJ39" s="39">
        <v>5.32</v>
      </c>
      <c r="CK39" s="39">
        <v>6.27</v>
      </c>
      <c r="CL39" s="40">
        <v>2.89</v>
      </c>
      <c r="CM39" s="39">
        <v>2.89</v>
      </c>
      <c r="CN39" s="40">
        <v>5.56</v>
      </c>
      <c r="CO39" s="39">
        <v>5.28</v>
      </c>
      <c r="CP39" s="39">
        <v>5.94</v>
      </c>
      <c r="CQ39" s="39">
        <v>5.77</v>
      </c>
      <c r="CR39" s="40">
        <v>5.59</v>
      </c>
      <c r="CS39" s="39">
        <v>5.74</v>
      </c>
      <c r="CT39" s="39">
        <v>6</v>
      </c>
      <c r="CU39" s="39">
        <v>4.3499999999999996</v>
      </c>
      <c r="CV39" s="39">
        <v>5.72</v>
      </c>
      <c r="CW39" s="40">
        <v>2.4900000000000002</v>
      </c>
      <c r="CX39" s="39">
        <v>4.5</v>
      </c>
      <c r="CY39" s="40">
        <v>5.1100000000000003</v>
      </c>
      <c r="CZ39" s="39">
        <v>3.96</v>
      </c>
      <c r="DA39" s="39">
        <v>4.87</v>
      </c>
      <c r="DB39" s="39">
        <v>5.87</v>
      </c>
      <c r="DC39" s="39">
        <v>4.96</v>
      </c>
      <c r="DD39" s="39">
        <v>5.19</v>
      </c>
      <c r="DE39" s="39">
        <v>5.62</v>
      </c>
      <c r="DF39" s="40">
        <v>2.2000000000000002</v>
      </c>
      <c r="DG39" s="39">
        <v>2.2000000000000002</v>
      </c>
      <c r="DH39" s="40">
        <v>5</v>
      </c>
      <c r="DI39" s="39">
        <v>4.13</v>
      </c>
      <c r="DJ39" s="39">
        <v>5.5</v>
      </c>
      <c r="DK39" s="39">
        <v>5.58</v>
      </c>
      <c r="DL39" s="40">
        <v>5.19</v>
      </c>
      <c r="DM39" s="39">
        <v>5.34</v>
      </c>
      <c r="DN39" s="39">
        <v>5.8</v>
      </c>
      <c r="DO39" s="39">
        <v>4.01</v>
      </c>
      <c r="DP39" s="39">
        <v>5.59</v>
      </c>
      <c r="DQ39" s="40">
        <v>2.2799999999999998</v>
      </c>
    </row>
    <row r="40" spans="1:121" x14ac:dyDescent="0.25">
      <c r="A40" s="28">
        <v>2012</v>
      </c>
      <c r="B40" s="39">
        <v>8.23</v>
      </c>
      <c r="C40" s="40">
        <v>9.06</v>
      </c>
      <c r="D40" s="39">
        <v>7.75</v>
      </c>
      <c r="E40" s="39">
        <v>8.24</v>
      </c>
      <c r="F40" s="39">
        <v>10.35</v>
      </c>
      <c r="G40" s="39">
        <v>8.69</v>
      </c>
      <c r="H40" s="39">
        <v>9.51</v>
      </c>
      <c r="I40" s="39">
        <v>10.17</v>
      </c>
      <c r="J40" s="40">
        <v>3.87</v>
      </c>
      <c r="K40" s="39">
        <v>3.87</v>
      </c>
      <c r="L40" s="40">
        <v>8.82</v>
      </c>
      <c r="M40" s="39">
        <v>9.01</v>
      </c>
      <c r="N40" s="39">
        <v>8.51</v>
      </c>
      <c r="O40" s="39">
        <v>8.6999999999999993</v>
      </c>
      <c r="P40" s="40">
        <v>8.86</v>
      </c>
      <c r="Q40" s="39">
        <v>9.0399999999999991</v>
      </c>
      <c r="R40" s="39">
        <v>8.19</v>
      </c>
      <c r="S40" s="39">
        <v>7.66</v>
      </c>
      <c r="T40" s="39">
        <v>8.81</v>
      </c>
      <c r="U40" s="40">
        <v>3.26</v>
      </c>
      <c r="V40" s="39">
        <v>9.4499999999999993</v>
      </c>
      <c r="W40" s="40">
        <v>9.6999999999999993</v>
      </c>
      <c r="X40" s="39">
        <v>8.35</v>
      </c>
      <c r="Y40" s="39">
        <v>8.64</v>
      </c>
      <c r="Z40" s="39">
        <v>11.39</v>
      </c>
      <c r="AA40" s="39">
        <v>9.2899999999999991</v>
      </c>
      <c r="AB40" s="39">
        <v>10.31</v>
      </c>
      <c r="AC40" s="39">
        <v>10.79</v>
      </c>
      <c r="AD40" s="40">
        <v>5.0599999999999996</v>
      </c>
      <c r="AE40" s="39">
        <v>5.0599999999999996</v>
      </c>
      <c r="AF40" s="40">
        <v>9.9</v>
      </c>
      <c r="AG40" s="39">
        <v>10.08</v>
      </c>
      <c r="AH40" s="39">
        <v>9.5500000000000007</v>
      </c>
      <c r="AI40" s="39">
        <v>9.8000000000000007</v>
      </c>
      <c r="AJ40" s="40">
        <v>9.7899999999999991</v>
      </c>
      <c r="AK40" s="39">
        <v>9.98</v>
      </c>
      <c r="AL40" s="39">
        <v>9.74</v>
      </c>
      <c r="AM40" s="39">
        <v>8.68</v>
      </c>
      <c r="AN40" s="39">
        <v>9.24</v>
      </c>
      <c r="AO40" s="40">
        <v>4.7699999999999996</v>
      </c>
      <c r="AP40" s="39">
        <v>10.69</v>
      </c>
      <c r="AQ40" s="40">
        <v>9.69</v>
      </c>
      <c r="AR40" s="39">
        <v>9.4700000000000006</v>
      </c>
      <c r="AS40" s="39">
        <v>9.59</v>
      </c>
      <c r="AT40" s="39">
        <v>10.78</v>
      </c>
      <c r="AU40" s="39">
        <v>9.41</v>
      </c>
      <c r="AV40" s="39">
        <v>10.33</v>
      </c>
      <c r="AW40" s="39">
        <v>10.9</v>
      </c>
      <c r="AX40" s="40">
        <v>5.5</v>
      </c>
      <c r="AY40" s="39">
        <v>5.5</v>
      </c>
      <c r="AZ40" s="40">
        <v>10.43</v>
      </c>
      <c r="BA40" s="39">
        <v>9.66</v>
      </c>
      <c r="BB40" s="39">
        <v>10.34</v>
      </c>
      <c r="BC40" s="39">
        <v>13.03</v>
      </c>
      <c r="BD40" s="40">
        <v>11.31</v>
      </c>
      <c r="BE40" s="39">
        <v>11.39</v>
      </c>
      <c r="BF40" s="39">
        <v>11.41</v>
      </c>
      <c r="BG40" s="39">
        <v>10.43</v>
      </c>
      <c r="BH40" s="39">
        <v>11.95</v>
      </c>
      <c r="BI40" s="40">
        <v>6.54</v>
      </c>
      <c r="BJ40" s="39">
        <v>8.69</v>
      </c>
      <c r="BK40" s="40">
        <v>9.2100000000000009</v>
      </c>
      <c r="BL40" s="39">
        <v>7.17</v>
      </c>
      <c r="BM40" s="39">
        <v>8.58</v>
      </c>
      <c r="BN40" s="39">
        <v>12.04</v>
      </c>
      <c r="BO40" s="39">
        <v>9.39</v>
      </c>
      <c r="BP40" s="39">
        <v>8.83</v>
      </c>
      <c r="BQ40" s="39">
        <v>8.23</v>
      </c>
      <c r="BR40" s="40">
        <v>5</v>
      </c>
      <c r="BS40" s="39">
        <v>5</v>
      </c>
      <c r="BT40" s="40">
        <v>8.68</v>
      </c>
      <c r="BU40" s="39">
        <v>8.73</v>
      </c>
      <c r="BV40" s="39">
        <v>8.52</v>
      </c>
      <c r="BW40" s="39">
        <v>8.75</v>
      </c>
      <c r="BX40" s="40">
        <v>8.39</v>
      </c>
      <c r="BY40" s="39">
        <v>8.23</v>
      </c>
      <c r="BZ40" s="39">
        <v>8.2899999999999991</v>
      </c>
      <c r="CA40" s="39">
        <v>8.82</v>
      </c>
      <c r="CB40" s="39">
        <v>9.36</v>
      </c>
      <c r="CC40" s="40">
        <v>5.22</v>
      </c>
      <c r="CD40" s="39">
        <v>4.7300000000000004</v>
      </c>
      <c r="CE40" s="40">
        <v>5.69</v>
      </c>
      <c r="CF40" s="39">
        <v>4.76</v>
      </c>
      <c r="CG40" s="39">
        <v>4.75</v>
      </c>
      <c r="CH40" s="39">
        <v>5.4</v>
      </c>
      <c r="CI40" s="39">
        <v>5.27</v>
      </c>
      <c r="CJ40" s="39">
        <v>6.44</v>
      </c>
      <c r="CK40" s="39">
        <v>6.06</v>
      </c>
      <c r="CL40" s="40">
        <v>2.85</v>
      </c>
      <c r="CM40" s="39">
        <v>2.85</v>
      </c>
      <c r="CN40" s="40">
        <v>5.32</v>
      </c>
      <c r="CO40" s="39">
        <v>4.9400000000000004</v>
      </c>
      <c r="CP40" s="39">
        <v>5.79</v>
      </c>
      <c r="CQ40" s="39">
        <v>5.52</v>
      </c>
      <c r="CR40" s="40">
        <v>5.64</v>
      </c>
      <c r="CS40" s="39">
        <v>5.79</v>
      </c>
      <c r="CT40" s="39">
        <v>5.09</v>
      </c>
      <c r="CU40" s="39">
        <v>4.62</v>
      </c>
      <c r="CV40" s="39">
        <v>6.13</v>
      </c>
      <c r="CW40" s="40">
        <v>2.4500000000000002</v>
      </c>
      <c r="CX40" s="39">
        <v>4.4000000000000004</v>
      </c>
      <c r="CY40" s="40">
        <v>5.78</v>
      </c>
      <c r="CZ40" s="39">
        <v>4.12</v>
      </c>
      <c r="DA40" s="39">
        <v>4.7300000000000004</v>
      </c>
      <c r="DB40" s="39">
        <v>5.36</v>
      </c>
      <c r="DC40" s="39">
        <v>5.4</v>
      </c>
      <c r="DD40" s="39">
        <v>6.64</v>
      </c>
      <c r="DE40" s="39">
        <v>5.47</v>
      </c>
      <c r="DF40" s="40">
        <v>2.14</v>
      </c>
      <c r="DG40" s="39">
        <v>2.14</v>
      </c>
      <c r="DH40" s="40">
        <v>4.97</v>
      </c>
      <c r="DI40" s="39">
        <v>4.6399999999999997</v>
      </c>
      <c r="DJ40" s="39">
        <v>4.8600000000000003</v>
      </c>
      <c r="DK40" s="39">
        <v>5.32</v>
      </c>
      <c r="DL40" s="40">
        <v>5.05</v>
      </c>
      <c r="DM40" s="39">
        <v>5.3</v>
      </c>
      <c r="DN40" s="39">
        <v>4.6399999999999997</v>
      </c>
      <c r="DO40" s="39">
        <v>4.0599999999999996</v>
      </c>
      <c r="DP40" s="39">
        <v>4.75</v>
      </c>
      <c r="DQ40" s="40">
        <v>2.17</v>
      </c>
    </row>
    <row r="41" spans="1:121" x14ac:dyDescent="0.25">
      <c r="A41" s="28">
        <v>2013</v>
      </c>
      <c r="B41" s="39">
        <v>8.07</v>
      </c>
      <c r="C41" s="40">
        <v>8.7200000000000006</v>
      </c>
      <c r="D41" s="39">
        <v>7.94</v>
      </c>
      <c r="E41" s="39">
        <v>7.92</v>
      </c>
      <c r="F41" s="39">
        <v>9.35</v>
      </c>
      <c r="G41" s="39">
        <v>8.44</v>
      </c>
      <c r="H41" s="39">
        <v>9.31</v>
      </c>
      <c r="I41" s="39">
        <v>9.18</v>
      </c>
      <c r="J41" s="40">
        <v>3.86</v>
      </c>
      <c r="K41" s="39">
        <v>3.86</v>
      </c>
      <c r="L41" s="40">
        <v>8.7200000000000006</v>
      </c>
      <c r="M41" s="39">
        <v>8.93</v>
      </c>
      <c r="N41" s="39">
        <v>8.4600000000000009</v>
      </c>
      <c r="O41" s="39">
        <v>8.5500000000000007</v>
      </c>
      <c r="P41" s="40">
        <v>8.74</v>
      </c>
      <c r="Q41" s="39">
        <v>8.9</v>
      </c>
      <c r="R41" s="39">
        <v>8.7200000000000006</v>
      </c>
      <c r="S41" s="39">
        <v>7.76</v>
      </c>
      <c r="T41" s="39">
        <v>8.4700000000000006</v>
      </c>
      <c r="U41" s="40">
        <v>3.35</v>
      </c>
      <c r="V41" s="39">
        <v>9.3699999999999992</v>
      </c>
      <c r="W41" s="40">
        <v>9.6199999999999992</v>
      </c>
      <c r="X41" s="39">
        <v>8.58</v>
      </c>
      <c r="Y41" s="39">
        <v>8.4600000000000009</v>
      </c>
      <c r="Z41" s="39">
        <v>10.43</v>
      </c>
      <c r="AA41" s="39">
        <v>9.25</v>
      </c>
      <c r="AB41" s="39">
        <v>10.65</v>
      </c>
      <c r="AC41" s="39">
        <v>9.92</v>
      </c>
      <c r="AD41" s="40">
        <v>4.99</v>
      </c>
      <c r="AE41" s="39">
        <v>4.99</v>
      </c>
      <c r="AF41" s="40">
        <v>9.7200000000000006</v>
      </c>
      <c r="AG41" s="39">
        <v>9.9499999999999993</v>
      </c>
      <c r="AH41" s="39">
        <v>9.48</v>
      </c>
      <c r="AI41" s="39">
        <v>9.49</v>
      </c>
      <c r="AJ41" s="40">
        <v>9.81</v>
      </c>
      <c r="AK41" s="39">
        <v>9.9499999999999993</v>
      </c>
      <c r="AL41" s="39">
        <v>10.18</v>
      </c>
      <c r="AM41" s="39">
        <v>9.1</v>
      </c>
      <c r="AN41" s="39">
        <v>9.2100000000000009</v>
      </c>
      <c r="AO41" s="40">
        <v>4.87</v>
      </c>
      <c r="AP41" s="39">
        <v>10.49</v>
      </c>
      <c r="AQ41" s="40">
        <v>9.5299999999999994</v>
      </c>
      <c r="AR41" s="39">
        <v>9.44</v>
      </c>
      <c r="AS41" s="39">
        <v>9.2100000000000009</v>
      </c>
      <c r="AT41" s="39">
        <v>9.85</v>
      </c>
      <c r="AU41" s="39">
        <v>9.49</v>
      </c>
      <c r="AV41" s="39">
        <v>9.98</v>
      </c>
      <c r="AW41" s="39">
        <v>10.48</v>
      </c>
      <c r="AX41" s="40">
        <v>4.8099999999999996</v>
      </c>
      <c r="AY41" s="39">
        <v>4.8099999999999996</v>
      </c>
      <c r="AZ41" s="40">
        <v>10.16</v>
      </c>
      <c r="BA41" s="39">
        <v>9.57</v>
      </c>
      <c r="BB41" s="39">
        <v>10.33</v>
      </c>
      <c r="BC41" s="39">
        <v>11.86</v>
      </c>
      <c r="BD41" s="40">
        <v>11.18</v>
      </c>
      <c r="BE41" s="39">
        <v>11.25</v>
      </c>
      <c r="BF41" s="39">
        <v>11.77</v>
      </c>
      <c r="BG41" s="39">
        <v>10.3</v>
      </c>
      <c r="BH41" s="39">
        <v>11.9</v>
      </c>
      <c r="BI41" s="40">
        <v>7</v>
      </c>
      <c r="BJ41" s="39">
        <v>8.9600000000000009</v>
      </c>
      <c r="BK41" s="40">
        <v>9.33</v>
      </c>
      <c r="BL41" s="39">
        <v>8.26</v>
      </c>
      <c r="BM41" s="39">
        <v>8.57</v>
      </c>
      <c r="BN41" s="39">
        <v>11.49</v>
      </c>
      <c r="BO41" s="39">
        <v>9.19</v>
      </c>
      <c r="BP41" s="39">
        <v>9.7100000000000009</v>
      </c>
      <c r="BQ41" s="39">
        <v>8.85</v>
      </c>
      <c r="BR41" s="40">
        <v>4.8499999999999996</v>
      </c>
      <c r="BS41" s="39">
        <v>4.8499999999999996</v>
      </c>
      <c r="BT41" s="40">
        <v>9.4600000000000009</v>
      </c>
      <c r="BU41" s="39">
        <v>10.210000000000001</v>
      </c>
      <c r="BV41" s="39">
        <v>8.94</v>
      </c>
      <c r="BW41" s="39">
        <v>8.9700000000000006</v>
      </c>
      <c r="BX41" s="40">
        <v>8.58</v>
      </c>
      <c r="BY41" s="39">
        <v>8.44</v>
      </c>
      <c r="BZ41" s="39">
        <v>9.23</v>
      </c>
      <c r="CA41" s="39">
        <v>8.84</v>
      </c>
      <c r="CB41" s="39">
        <v>9.33</v>
      </c>
      <c r="CC41" s="40">
        <v>5.41</v>
      </c>
      <c r="CD41" s="39">
        <v>4.46</v>
      </c>
      <c r="CE41" s="40">
        <v>4.67</v>
      </c>
      <c r="CF41" s="39">
        <v>5.0999999999999996</v>
      </c>
      <c r="CG41" s="39">
        <v>3.79</v>
      </c>
      <c r="CH41" s="39">
        <v>4.05</v>
      </c>
      <c r="CI41" s="39">
        <v>4.8099999999999996</v>
      </c>
      <c r="CJ41" s="39">
        <v>4.6399999999999997</v>
      </c>
      <c r="CK41" s="39">
        <v>5.35</v>
      </c>
      <c r="CL41" s="40">
        <v>2.83</v>
      </c>
      <c r="CM41" s="39">
        <v>2.83</v>
      </c>
      <c r="CN41" s="40">
        <v>5.19</v>
      </c>
      <c r="CO41" s="39">
        <v>5.03</v>
      </c>
      <c r="CP41" s="39">
        <v>5.5</v>
      </c>
      <c r="CQ41" s="39">
        <v>5.21</v>
      </c>
      <c r="CR41" s="40">
        <v>5.33</v>
      </c>
      <c r="CS41" s="39">
        <v>5.49</v>
      </c>
      <c r="CT41" s="39">
        <v>5.29</v>
      </c>
      <c r="CU41" s="39">
        <v>4.49</v>
      </c>
      <c r="CV41" s="39">
        <v>5.1100000000000003</v>
      </c>
      <c r="CW41" s="40">
        <v>2.4500000000000002</v>
      </c>
      <c r="CX41" s="39">
        <v>3.92</v>
      </c>
      <c r="CY41" s="40">
        <v>4.3099999999999996</v>
      </c>
      <c r="CZ41" s="39">
        <v>3.3</v>
      </c>
      <c r="DA41" s="39">
        <v>3.4</v>
      </c>
      <c r="DB41" s="39">
        <v>3.64</v>
      </c>
      <c r="DC41" s="39">
        <v>4.59</v>
      </c>
      <c r="DD41" s="39">
        <v>4.34</v>
      </c>
      <c r="DE41" s="39">
        <v>5.09</v>
      </c>
      <c r="DF41" s="40">
        <v>2.11</v>
      </c>
      <c r="DG41" s="39">
        <v>2.11</v>
      </c>
      <c r="DH41" s="40">
        <v>4.75</v>
      </c>
      <c r="DI41" s="39">
        <v>4.87</v>
      </c>
      <c r="DJ41" s="39">
        <v>4.67</v>
      </c>
      <c r="DK41" s="39">
        <v>4.68</v>
      </c>
      <c r="DL41" s="40">
        <v>4.3899999999999997</v>
      </c>
      <c r="DM41" s="39">
        <v>4.54</v>
      </c>
      <c r="DN41" s="39">
        <v>3.96</v>
      </c>
      <c r="DO41" s="39">
        <v>4.0999999999999996</v>
      </c>
      <c r="DP41" s="39">
        <v>3.68</v>
      </c>
      <c r="DQ41" s="40">
        <v>2.12</v>
      </c>
    </row>
    <row r="42" spans="1:121" x14ac:dyDescent="0.25">
      <c r="A42" s="28">
        <v>2014</v>
      </c>
      <c r="B42" s="39">
        <v>7.87</v>
      </c>
      <c r="C42" s="40">
        <v>8.2799999999999994</v>
      </c>
      <c r="D42" s="39">
        <v>7.56</v>
      </c>
      <c r="E42" s="39">
        <v>7.82</v>
      </c>
      <c r="F42" s="39">
        <v>8.0299999999999994</v>
      </c>
      <c r="G42" s="39">
        <v>7.97</v>
      </c>
      <c r="H42" s="39">
        <v>8.81</v>
      </c>
      <c r="I42" s="39">
        <v>9.07</v>
      </c>
      <c r="J42" s="40">
        <v>3.93</v>
      </c>
      <c r="K42" s="39">
        <v>3.93</v>
      </c>
      <c r="L42" s="40">
        <v>8.4700000000000006</v>
      </c>
      <c r="M42" s="39">
        <v>8.5</v>
      </c>
      <c r="N42" s="39">
        <v>8.4499999999999993</v>
      </c>
      <c r="O42" s="39">
        <v>8.43</v>
      </c>
      <c r="P42" s="40">
        <v>8.69</v>
      </c>
      <c r="Q42" s="39">
        <v>8.85</v>
      </c>
      <c r="R42" s="39">
        <v>8.75</v>
      </c>
      <c r="S42" s="39">
        <v>7.81</v>
      </c>
      <c r="T42" s="39">
        <v>8.2799999999999994</v>
      </c>
      <c r="U42" s="40">
        <v>3.19</v>
      </c>
      <c r="V42" s="39">
        <v>9.19</v>
      </c>
      <c r="W42" s="40">
        <v>9.35</v>
      </c>
      <c r="X42" s="39">
        <v>8.5500000000000007</v>
      </c>
      <c r="Y42" s="39">
        <v>8.6</v>
      </c>
      <c r="Z42" s="39">
        <v>8.93</v>
      </c>
      <c r="AA42" s="39">
        <v>8.82</v>
      </c>
      <c r="AB42" s="39">
        <v>10.48</v>
      </c>
      <c r="AC42" s="39">
        <v>9.99</v>
      </c>
      <c r="AD42" s="40">
        <v>5.14</v>
      </c>
      <c r="AE42" s="39">
        <v>5.14</v>
      </c>
      <c r="AF42" s="40">
        <v>9.48</v>
      </c>
      <c r="AG42" s="39">
        <v>9.4499999999999993</v>
      </c>
      <c r="AH42" s="39">
        <v>9.83</v>
      </c>
      <c r="AI42" s="39">
        <v>9.35</v>
      </c>
      <c r="AJ42" s="40">
        <v>9.74</v>
      </c>
      <c r="AK42" s="39">
        <v>9.91</v>
      </c>
      <c r="AL42" s="39">
        <v>10.130000000000001</v>
      </c>
      <c r="AM42" s="39">
        <v>8.93</v>
      </c>
      <c r="AN42" s="39">
        <v>8.9700000000000006</v>
      </c>
      <c r="AO42" s="40">
        <v>4.6100000000000003</v>
      </c>
      <c r="AP42" s="39">
        <v>10.39</v>
      </c>
      <c r="AQ42" s="40">
        <v>9.51</v>
      </c>
      <c r="AR42" s="39">
        <v>10.050000000000001</v>
      </c>
      <c r="AS42" s="39">
        <v>9.17</v>
      </c>
      <c r="AT42" s="39">
        <v>8.25</v>
      </c>
      <c r="AU42" s="39">
        <v>9.4</v>
      </c>
      <c r="AV42" s="39">
        <v>9.16</v>
      </c>
      <c r="AW42" s="39">
        <v>10.95</v>
      </c>
      <c r="AX42" s="40">
        <v>5.26</v>
      </c>
      <c r="AY42" s="39">
        <v>5.26</v>
      </c>
      <c r="AZ42" s="40">
        <v>10.19</v>
      </c>
      <c r="BA42" s="39">
        <v>9.67</v>
      </c>
      <c r="BB42" s="39">
        <v>10.119999999999999</v>
      </c>
      <c r="BC42" s="39">
        <v>11.87</v>
      </c>
      <c r="BD42" s="40">
        <v>11.09</v>
      </c>
      <c r="BE42" s="39">
        <v>11.08</v>
      </c>
      <c r="BF42" s="39">
        <v>11.81</v>
      </c>
      <c r="BG42" s="39">
        <v>10.47</v>
      </c>
      <c r="BH42" s="39">
        <v>13.78</v>
      </c>
      <c r="BI42" s="40">
        <v>6.02</v>
      </c>
      <c r="BJ42" s="39">
        <v>8.73</v>
      </c>
      <c r="BK42" s="40">
        <v>8.67</v>
      </c>
      <c r="BL42" s="39">
        <v>8.34</v>
      </c>
      <c r="BM42" s="39">
        <v>8.65</v>
      </c>
      <c r="BN42" s="39">
        <v>8.86</v>
      </c>
      <c r="BO42" s="39">
        <v>8.59</v>
      </c>
      <c r="BP42" s="39">
        <v>8.85</v>
      </c>
      <c r="BQ42" s="39">
        <v>8.09</v>
      </c>
      <c r="BR42" s="40">
        <v>5.04</v>
      </c>
      <c r="BS42" s="39">
        <v>5.04</v>
      </c>
      <c r="BT42" s="40">
        <v>9.67</v>
      </c>
      <c r="BU42" s="39">
        <v>9.94</v>
      </c>
      <c r="BV42" s="39">
        <v>10.39</v>
      </c>
      <c r="BW42" s="39">
        <v>8.76</v>
      </c>
      <c r="BX42" s="40">
        <v>8.65</v>
      </c>
      <c r="BY42" s="39">
        <v>8.6999999999999993</v>
      </c>
      <c r="BZ42" s="39">
        <v>8.32</v>
      </c>
      <c r="CA42" s="39">
        <v>8.36</v>
      </c>
      <c r="CB42" s="39">
        <v>8.58</v>
      </c>
      <c r="CC42" s="40">
        <v>4.6100000000000003</v>
      </c>
      <c r="CD42" s="39">
        <v>4.3099999999999996</v>
      </c>
      <c r="CE42" s="40">
        <v>4.46</v>
      </c>
      <c r="CF42" s="39">
        <v>3.84</v>
      </c>
      <c r="CG42" s="39">
        <v>3.87</v>
      </c>
      <c r="CH42" s="39">
        <v>4.37</v>
      </c>
      <c r="CI42" s="39">
        <v>4.6500000000000004</v>
      </c>
      <c r="CJ42" s="39">
        <v>4.5199999999999996</v>
      </c>
      <c r="CK42" s="39">
        <v>4.71</v>
      </c>
      <c r="CL42" s="40">
        <v>2.78</v>
      </c>
      <c r="CM42" s="39">
        <v>2.78</v>
      </c>
      <c r="CN42" s="40">
        <v>5.13</v>
      </c>
      <c r="CO42" s="39">
        <v>4.93</v>
      </c>
      <c r="CP42" s="39">
        <v>5.4</v>
      </c>
      <c r="CQ42" s="39">
        <v>5.21</v>
      </c>
      <c r="CR42" s="40">
        <v>5.15</v>
      </c>
      <c r="CS42" s="39">
        <v>5.24</v>
      </c>
      <c r="CT42" s="39">
        <v>5.68</v>
      </c>
      <c r="CU42" s="39">
        <v>4.51</v>
      </c>
      <c r="CV42" s="39">
        <v>4.8499999999999996</v>
      </c>
      <c r="CW42" s="40">
        <v>2.23</v>
      </c>
      <c r="CX42" s="39">
        <v>3.87</v>
      </c>
      <c r="CY42" s="40">
        <v>4.25</v>
      </c>
      <c r="CZ42" s="39">
        <v>3.41</v>
      </c>
      <c r="DA42" s="39">
        <v>3.35</v>
      </c>
      <c r="DB42" s="39">
        <v>4.1399999999999997</v>
      </c>
      <c r="DC42" s="39">
        <v>4.33</v>
      </c>
      <c r="DD42" s="39">
        <v>4.47</v>
      </c>
      <c r="DE42" s="39">
        <v>4.45</v>
      </c>
      <c r="DF42" s="40">
        <v>2.11</v>
      </c>
      <c r="DG42" s="39">
        <v>2.11</v>
      </c>
      <c r="DH42" s="40">
        <v>4.71</v>
      </c>
      <c r="DI42" s="39">
        <v>4.68</v>
      </c>
      <c r="DJ42" s="39">
        <v>4.75</v>
      </c>
      <c r="DK42" s="39">
        <v>4.71</v>
      </c>
      <c r="DL42" s="40">
        <v>4.26</v>
      </c>
      <c r="DM42" s="39">
        <v>4.33</v>
      </c>
      <c r="DN42" s="39">
        <v>4.17</v>
      </c>
      <c r="DO42" s="39">
        <v>4.08</v>
      </c>
      <c r="DP42" s="39">
        <v>3.81</v>
      </c>
      <c r="DQ42" s="40">
        <v>2.0299999999999998</v>
      </c>
    </row>
    <row r="43" spans="1:121" s="4" customFormat="1" x14ac:dyDescent="0.25">
      <c r="A43" s="28">
        <v>2015</v>
      </c>
      <c r="B43" s="39">
        <v>7.88</v>
      </c>
      <c r="C43" s="40">
        <v>8.18</v>
      </c>
      <c r="D43" s="39">
        <v>7.26</v>
      </c>
      <c r="E43" s="39">
        <v>7.78</v>
      </c>
      <c r="F43" s="39">
        <v>7.46</v>
      </c>
      <c r="G43" s="39">
        <v>7.93</v>
      </c>
      <c r="H43" s="39">
        <v>8.32</v>
      </c>
      <c r="I43" s="39">
        <v>9.5500000000000007</v>
      </c>
      <c r="J43" s="40">
        <v>3.97</v>
      </c>
      <c r="K43" s="39">
        <v>3.97</v>
      </c>
      <c r="L43" s="40">
        <v>8.5500000000000007</v>
      </c>
      <c r="M43" s="39">
        <v>8.42</v>
      </c>
      <c r="N43" s="39">
        <v>9.66</v>
      </c>
      <c r="O43" s="39">
        <v>8.18</v>
      </c>
      <c r="P43" s="40">
        <v>8.61</v>
      </c>
      <c r="Q43" s="39">
        <v>8.8000000000000007</v>
      </c>
      <c r="R43" s="39">
        <v>8.4600000000000009</v>
      </c>
      <c r="S43" s="39">
        <v>7.97</v>
      </c>
      <c r="T43" s="39">
        <v>7.54</v>
      </c>
      <c r="U43" s="40">
        <v>3.39</v>
      </c>
      <c r="V43" s="39">
        <v>9.2200000000000006</v>
      </c>
      <c r="W43" s="40">
        <v>9.5</v>
      </c>
      <c r="X43" s="39">
        <v>8.5500000000000007</v>
      </c>
      <c r="Y43" s="39">
        <v>8.6</v>
      </c>
      <c r="Z43" s="39">
        <v>8.31</v>
      </c>
      <c r="AA43" s="39">
        <v>8.99</v>
      </c>
      <c r="AB43" s="39">
        <v>10.210000000000001</v>
      </c>
      <c r="AC43" s="39">
        <v>11.23</v>
      </c>
      <c r="AD43" s="40">
        <v>5.03</v>
      </c>
      <c r="AE43" s="39">
        <v>5.03</v>
      </c>
      <c r="AF43" s="40">
        <v>9.42</v>
      </c>
      <c r="AG43" s="39">
        <v>9.09</v>
      </c>
      <c r="AH43" s="39">
        <v>10.45</v>
      </c>
      <c r="AI43" s="39">
        <v>9.4700000000000006</v>
      </c>
      <c r="AJ43" s="40">
        <v>9.75</v>
      </c>
      <c r="AK43" s="39">
        <v>9.93</v>
      </c>
      <c r="AL43" s="39">
        <v>9.73</v>
      </c>
      <c r="AM43" s="39">
        <v>9.1999999999999993</v>
      </c>
      <c r="AN43" s="39">
        <v>8.6</v>
      </c>
      <c r="AO43" s="40">
        <v>4.78</v>
      </c>
      <c r="AP43" s="39">
        <v>10.54</v>
      </c>
      <c r="AQ43" s="40">
        <v>10.29</v>
      </c>
      <c r="AR43" s="39">
        <v>9.5399999999999991</v>
      </c>
      <c r="AS43" s="39">
        <v>9.06</v>
      </c>
      <c r="AT43" s="39">
        <v>7.92</v>
      </c>
      <c r="AU43" s="39">
        <v>11.29</v>
      </c>
      <c r="AV43" s="39">
        <v>9.1</v>
      </c>
      <c r="AW43" s="39">
        <v>13.92</v>
      </c>
      <c r="AX43" s="40">
        <v>5.66</v>
      </c>
      <c r="AY43" s="39">
        <v>5.66</v>
      </c>
      <c r="AZ43" s="40">
        <v>10.130000000000001</v>
      </c>
      <c r="BA43" s="39">
        <v>9.59</v>
      </c>
      <c r="BB43" s="39">
        <v>11.14</v>
      </c>
      <c r="BC43" s="39">
        <v>11.28</v>
      </c>
      <c r="BD43" s="40">
        <v>11.29</v>
      </c>
      <c r="BE43" s="39">
        <v>11.31</v>
      </c>
      <c r="BF43" s="39">
        <v>10.99</v>
      </c>
      <c r="BG43" s="39">
        <v>11.1</v>
      </c>
      <c r="BH43" s="39">
        <v>12.06</v>
      </c>
      <c r="BI43" s="40">
        <v>6.02</v>
      </c>
      <c r="BJ43" s="39">
        <v>8.91</v>
      </c>
      <c r="BK43" s="40">
        <v>9.18</v>
      </c>
      <c r="BL43" s="39">
        <v>8.07</v>
      </c>
      <c r="BM43" s="39">
        <v>8.56</v>
      </c>
      <c r="BN43" s="39">
        <v>8.6300000000000008</v>
      </c>
      <c r="BO43" s="39">
        <v>8.82</v>
      </c>
      <c r="BP43" s="39">
        <v>9.14</v>
      </c>
      <c r="BQ43" s="39">
        <v>13.72</v>
      </c>
      <c r="BR43" s="40">
        <v>4.68</v>
      </c>
      <c r="BS43" s="39">
        <v>4.68</v>
      </c>
      <c r="BT43" s="40">
        <v>9.2899999999999991</v>
      </c>
      <c r="BU43" s="39">
        <v>9.4499999999999993</v>
      </c>
      <c r="BV43" s="39">
        <v>9.8800000000000008</v>
      </c>
      <c r="BW43" s="39">
        <v>8.73</v>
      </c>
      <c r="BX43" s="40">
        <v>8.7799999999999994</v>
      </c>
      <c r="BY43" s="39">
        <v>8.77</v>
      </c>
      <c r="BZ43" s="39">
        <v>8.4600000000000009</v>
      </c>
      <c r="CA43" s="39">
        <v>8.7899999999999991</v>
      </c>
      <c r="CB43" s="39">
        <v>8.89</v>
      </c>
      <c r="CC43" s="40">
        <v>6.03</v>
      </c>
      <c r="CD43" s="39">
        <v>4.37</v>
      </c>
      <c r="CE43" s="40">
        <v>4.0199999999999996</v>
      </c>
      <c r="CF43" s="39">
        <v>3.81</v>
      </c>
      <c r="CG43" s="39">
        <v>3.64</v>
      </c>
      <c r="CH43" s="39">
        <v>3.98</v>
      </c>
      <c r="CI43" s="39">
        <v>4.1500000000000004</v>
      </c>
      <c r="CJ43" s="39">
        <v>4.07</v>
      </c>
      <c r="CK43" s="39">
        <v>4.05</v>
      </c>
      <c r="CL43" s="40">
        <v>3</v>
      </c>
      <c r="CM43" s="39">
        <v>3</v>
      </c>
      <c r="CN43" s="40">
        <v>5.43</v>
      </c>
      <c r="CO43" s="39">
        <v>5.0199999999999996</v>
      </c>
      <c r="CP43" s="39">
        <v>7.42</v>
      </c>
      <c r="CQ43" s="39">
        <v>4.88</v>
      </c>
      <c r="CR43" s="40">
        <v>5.18</v>
      </c>
      <c r="CS43" s="39">
        <v>5.33</v>
      </c>
      <c r="CT43" s="39">
        <v>5.48</v>
      </c>
      <c r="CU43" s="39">
        <v>4.6500000000000004</v>
      </c>
      <c r="CV43" s="39">
        <v>4.24</v>
      </c>
      <c r="CW43" s="40">
        <v>2.2599999999999998</v>
      </c>
      <c r="CX43" s="39">
        <v>4.1100000000000003</v>
      </c>
      <c r="CY43" s="40">
        <v>3.84</v>
      </c>
      <c r="CZ43" s="39">
        <v>3.71</v>
      </c>
      <c r="DA43" s="39">
        <v>3.05</v>
      </c>
      <c r="DB43" s="39">
        <v>3.7</v>
      </c>
      <c r="DC43" s="39">
        <v>3.85</v>
      </c>
      <c r="DD43" s="39">
        <v>4.07</v>
      </c>
      <c r="DE43" s="39">
        <v>3.72</v>
      </c>
      <c r="DF43" s="40">
        <v>2.58</v>
      </c>
      <c r="DG43" s="39">
        <v>2.58</v>
      </c>
      <c r="DH43" s="40">
        <v>5.21</v>
      </c>
      <c r="DI43" s="39">
        <v>4.5</v>
      </c>
      <c r="DJ43" s="39">
        <v>7.18</v>
      </c>
      <c r="DK43" s="39">
        <v>4.55</v>
      </c>
      <c r="DL43" s="40">
        <v>4.66</v>
      </c>
      <c r="DM43" s="39">
        <v>4.74</v>
      </c>
      <c r="DN43" s="39">
        <v>4.93</v>
      </c>
      <c r="DO43" s="39">
        <v>4.53</v>
      </c>
      <c r="DP43" s="39">
        <v>4.0599999999999996</v>
      </c>
      <c r="DQ43" s="40">
        <v>2.06</v>
      </c>
    </row>
    <row r="44" spans="1:121" s="4" customFormat="1" x14ac:dyDescent="0.25">
      <c r="A44" s="28">
        <v>2016</v>
      </c>
      <c r="B44" s="39">
        <v>7.86</v>
      </c>
      <c r="C44" s="40">
        <v>8.2100000000000009</v>
      </c>
      <c r="D44" s="39">
        <v>6.26</v>
      </c>
      <c r="E44" s="39">
        <v>7.83</v>
      </c>
      <c r="F44" s="39">
        <v>7.29</v>
      </c>
      <c r="G44" s="39">
        <v>7.73</v>
      </c>
      <c r="H44" s="39">
        <v>8.58</v>
      </c>
      <c r="I44" s="39">
        <v>9.99</v>
      </c>
      <c r="J44" s="40">
        <v>3.99</v>
      </c>
      <c r="K44" s="39">
        <v>3.99</v>
      </c>
      <c r="L44" s="40">
        <v>8.49</v>
      </c>
      <c r="M44" s="39">
        <v>8.73</v>
      </c>
      <c r="N44" s="39">
        <v>8.02</v>
      </c>
      <c r="O44" s="39">
        <v>8.44</v>
      </c>
      <c r="P44" s="40">
        <v>8.6300000000000008</v>
      </c>
      <c r="Q44" s="39">
        <v>8.76</v>
      </c>
      <c r="R44" s="39">
        <v>8.5500000000000007</v>
      </c>
      <c r="S44" s="39">
        <v>8.41</v>
      </c>
      <c r="T44" s="39">
        <v>7.54</v>
      </c>
      <c r="U44" s="40">
        <v>3.52</v>
      </c>
      <c r="V44" s="39">
        <v>8.94</v>
      </c>
      <c r="W44" s="40">
        <v>9.16</v>
      </c>
      <c r="X44" s="39">
        <v>7.19</v>
      </c>
      <c r="Y44" s="39">
        <v>8.2899999999999991</v>
      </c>
      <c r="Z44" s="39">
        <v>8.27</v>
      </c>
      <c r="AA44" s="39">
        <v>8.49</v>
      </c>
      <c r="AB44" s="39">
        <v>9.7899999999999991</v>
      </c>
      <c r="AC44" s="39">
        <v>11.44</v>
      </c>
      <c r="AD44" s="40">
        <v>5.32</v>
      </c>
      <c r="AE44" s="39">
        <v>5.32</v>
      </c>
      <c r="AF44" s="40">
        <v>9.1999999999999993</v>
      </c>
      <c r="AG44" s="39">
        <v>9.16</v>
      </c>
      <c r="AH44" s="39">
        <v>8.93</v>
      </c>
      <c r="AI44" s="39">
        <v>9.43</v>
      </c>
      <c r="AJ44" s="40">
        <v>9.42</v>
      </c>
      <c r="AK44" s="39">
        <v>9.49</v>
      </c>
      <c r="AL44" s="39">
        <v>9.8800000000000008</v>
      </c>
      <c r="AM44" s="39">
        <v>9.42</v>
      </c>
      <c r="AN44" s="39">
        <v>8.5</v>
      </c>
      <c r="AO44" s="40">
        <v>4.6399999999999997</v>
      </c>
      <c r="AP44" s="39">
        <v>10.17</v>
      </c>
      <c r="AQ44" s="40">
        <v>9.66</v>
      </c>
      <c r="AR44" s="39">
        <v>6.64</v>
      </c>
      <c r="AS44" s="39">
        <v>9.15</v>
      </c>
      <c r="AT44" s="39">
        <v>8.82</v>
      </c>
      <c r="AU44" s="39">
        <v>10.07</v>
      </c>
      <c r="AV44" s="39">
        <v>8.9600000000000009</v>
      </c>
      <c r="AW44" s="39">
        <v>13.33</v>
      </c>
      <c r="AX44" s="40">
        <v>5.6</v>
      </c>
      <c r="AY44" s="39">
        <v>5.6</v>
      </c>
      <c r="AZ44" s="40">
        <v>9.98</v>
      </c>
      <c r="BA44" s="39">
        <v>9.5399999999999991</v>
      </c>
      <c r="BB44" s="39">
        <v>10.06</v>
      </c>
      <c r="BC44" s="39">
        <v>11.23</v>
      </c>
      <c r="BD44" s="40">
        <v>10.79</v>
      </c>
      <c r="BE44" s="39">
        <v>10.67</v>
      </c>
      <c r="BF44" s="39">
        <v>10.58</v>
      </c>
      <c r="BG44" s="39">
        <v>11.35</v>
      </c>
      <c r="BH44" s="39">
        <v>12.34</v>
      </c>
      <c r="BI44" s="40">
        <v>6.12</v>
      </c>
      <c r="BJ44" s="39">
        <v>8.4499999999999993</v>
      </c>
      <c r="BK44" s="40">
        <v>8.6300000000000008</v>
      </c>
      <c r="BL44" s="39">
        <v>5.6</v>
      </c>
      <c r="BM44" s="39">
        <v>8.02</v>
      </c>
      <c r="BN44" s="39">
        <v>7.93</v>
      </c>
      <c r="BO44" s="39">
        <v>8.4600000000000009</v>
      </c>
      <c r="BP44" s="39">
        <v>8.7100000000000009</v>
      </c>
      <c r="BQ44" s="39">
        <v>12.4</v>
      </c>
      <c r="BR44" s="40">
        <v>4.5599999999999996</v>
      </c>
      <c r="BS44" s="39">
        <v>4.5599999999999996</v>
      </c>
      <c r="BT44" s="40">
        <v>8.64</v>
      </c>
      <c r="BU44" s="39">
        <v>8.6</v>
      </c>
      <c r="BV44" s="39">
        <v>8.58</v>
      </c>
      <c r="BW44" s="39">
        <v>8.73</v>
      </c>
      <c r="BX44" s="40">
        <v>8.64</v>
      </c>
      <c r="BY44" s="39">
        <v>8.61</v>
      </c>
      <c r="BZ44" s="39">
        <v>8.89</v>
      </c>
      <c r="CA44" s="39">
        <v>8.94</v>
      </c>
      <c r="CB44" s="39">
        <v>8.43</v>
      </c>
      <c r="CC44" s="40">
        <v>5.09</v>
      </c>
      <c r="CD44" s="39">
        <v>4.59</v>
      </c>
      <c r="CE44" s="40">
        <v>4.8600000000000003</v>
      </c>
      <c r="CF44" s="39">
        <v>4.07</v>
      </c>
      <c r="CG44" s="39">
        <v>5.1100000000000003</v>
      </c>
      <c r="CH44" s="39">
        <v>4.18</v>
      </c>
      <c r="CI44" s="39">
        <v>4.6900000000000004</v>
      </c>
      <c r="CJ44" s="39">
        <v>5.17</v>
      </c>
      <c r="CK44" s="39">
        <v>5.16</v>
      </c>
      <c r="CL44" s="40">
        <v>2.84</v>
      </c>
      <c r="CM44" s="39">
        <v>2.84</v>
      </c>
      <c r="CN44" s="40">
        <v>5.45</v>
      </c>
      <c r="CO44" s="39">
        <v>5.74</v>
      </c>
      <c r="CP44" s="39">
        <v>5.29</v>
      </c>
      <c r="CQ44" s="39">
        <v>5.33</v>
      </c>
      <c r="CR44" s="40">
        <v>5.57</v>
      </c>
      <c r="CS44" s="39">
        <v>5.86</v>
      </c>
      <c r="CT44" s="39">
        <v>5.15</v>
      </c>
      <c r="CU44" s="39">
        <v>4.5999999999999996</v>
      </c>
      <c r="CV44" s="39">
        <v>4.32</v>
      </c>
      <c r="CW44" s="40">
        <v>2.4300000000000002</v>
      </c>
      <c r="CX44" s="39">
        <v>4.22</v>
      </c>
      <c r="CY44" s="40">
        <v>4.7</v>
      </c>
      <c r="CZ44" s="39">
        <v>4.0199999999999996</v>
      </c>
      <c r="DA44" s="39">
        <v>5.29</v>
      </c>
      <c r="DB44" s="39">
        <v>3.99</v>
      </c>
      <c r="DC44" s="39">
        <v>4.33</v>
      </c>
      <c r="DD44" s="39">
        <v>4.99</v>
      </c>
      <c r="DE44" s="39">
        <v>4.8899999999999997</v>
      </c>
      <c r="DF44" s="40">
        <v>2.2599999999999998</v>
      </c>
      <c r="DG44" s="39">
        <v>2.2599999999999998</v>
      </c>
      <c r="DH44" s="40">
        <v>4.8899999999999997</v>
      </c>
      <c r="DI44" s="39">
        <v>5.1100000000000003</v>
      </c>
      <c r="DJ44" s="39">
        <v>4.4800000000000004</v>
      </c>
      <c r="DK44" s="39">
        <v>5.0999999999999996</v>
      </c>
      <c r="DL44" s="40">
        <v>4.9800000000000004</v>
      </c>
      <c r="DM44" s="39">
        <v>5.18</v>
      </c>
      <c r="DN44" s="39">
        <v>4.25</v>
      </c>
      <c r="DO44" s="39">
        <v>4.24</v>
      </c>
      <c r="DP44" s="39">
        <v>4.54</v>
      </c>
      <c r="DQ44" s="40">
        <v>2.0699999999999998</v>
      </c>
    </row>
    <row r="45" spans="1:121" s="4" customFormat="1" x14ac:dyDescent="0.25">
      <c r="A45" s="28">
        <v>2017</v>
      </c>
      <c r="B45" s="39">
        <v>7.87</v>
      </c>
      <c r="C45" s="40">
        <v>8.42</v>
      </c>
      <c r="D45" s="39">
        <v>7</v>
      </c>
      <c r="E45" s="39">
        <v>7.58</v>
      </c>
      <c r="F45" s="39">
        <v>8.08</v>
      </c>
      <c r="G45" s="39">
        <v>7.94</v>
      </c>
      <c r="H45" s="39">
        <v>9.08</v>
      </c>
      <c r="I45" s="39">
        <v>9.7200000000000006</v>
      </c>
      <c r="J45" s="40">
        <v>4.0599999999999996</v>
      </c>
      <c r="K45" s="39">
        <v>4.0599999999999996</v>
      </c>
      <c r="L45" s="40">
        <v>8.5500000000000007</v>
      </c>
      <c r="M45" s="39">
        <v>8.76</v>
      </c>
      <c r="N45" s="39">
        <v>8.2799999999999994</v>
      </c>
      <c r="O45" s="39">
        <v>8.42</v>
      </c>
      <c r="P45" s="40">
        <v>8.4600000000000009</v>
      </c>
      <c r="Q45" s="39">
        <v>8.57</v>
      </c>
      <c r="R45" s="39">
        <v>8.77</v>
      </c>
      <c r="S45" s="39">
        <v>8.2200000000000006</v>
      </c>
      <c r="T45" s="39">
        <v>7.55</v>
      </c>
      <c r="U45" s="40">
        <v>3.34</v>
      </c>
      <c r="V45" s="39">
        <v>8.7899999999999991</v>
      </c>
      <c r="W45" s="40">
        <v>8.98</v>
      </c>
      <c r="X45" s="39">
        <v>7.19</v>
      </c>
      <c r="Y45" s="39">
        <v>8.0299999999999994</v>
      </c>
      <c r="Z45" s="39">
        <v>8.2899999999999991</v>
      </c>
      <c r="AA45" s="39">
        <v>8.4499999999999993</v>
      </c>
      <c r="AB45" s="39">
        <v>9.69</v>
      </c>
      <c r="AC45" s="39">
        <v>10.78</v>
      </c>
      <c r="AD45" s="40">
        <v>5.24</v>
      </c>
      <c r="AE45" s="39">
        <v>5.24</v>
      </c>
      <c r="AF45" s="40">
        <v>9.15</v>
      </c>
      <c r="AG45" s="39">
        <v>9.11</v>
      </c>
      <c r="AH45" s="39">
        <v>9.07</v>
      </c>
      <c r="AI45" s="39">
        <v>9.25</v>
      </c>
      <c r="AJ45" s="40">
        <v>9.24</v>
      </c>
      <c r="AK45" s="39">
        <v>9.27</v>
      </c>
      <c r="AL45" s="39">
        <v>9.7100000000000009</v>
      </c>
      <c r="AM45" s="39">
        <v>9.3800000000000008</v>
      </c>
      <c r="AN45" s="39">
        <v>8.48</v>
      </c>
      <c r="AO45" s="40">
        <v>4.38</v>
      </c>
      <c r="AP45" s="39">
        <v>9.76</v>
      </c>
      <c r="AQ45" s="40">
        <v>9.85</v>
      </c>
      <c r="AR45" s="39">
        <v>8.6</v>
      </c>
      <c r="AS45" s="39">
        <v>9.31</v>
      </c>
      <c r="AT45" s="39">
        <v>8.2200000000000006</v>
      </c>
      <c r="AU45" s="39">
        <v>10.4</v>
      </c>
      <c r="AV45" s="39">
        <v>7.39</v>
      </c>
      <c r="AW45" s="39">
        <v>13.05</v>
      </c>
      <c r="AX45" s="40">
        <v>5.57</v>
      </c>
      <c r="AY45" s="39">
        <v>5.57</v>
      </c>
      <c r="AZ45" s="40">
        <v>9.56</v>
      </c>
      <c r="BA45" s="39">
        <v>8.89</v>
      </c>
      <c r="BB45" s="39">
        <v>10.85</v>
      </c>
      <c r="BC45" s="39">
        <v>10.67</v>
      </c>
      <c r="BD45" s="40">
        <v>10.31</v>
      </c>
      <c r="BE45" s="39">
        <v>10.17</v>
      </c>
      <c r="BF45" s="39">
        <v>10.32</v>
      </c>
      <c r="BG45" s="39">
        <v>11.31</v>
      </c>
      <c r="BH45" s="39">
        <v>10.87</v>
      </c>
      <c r="BI45" s="40">
        <v>5.82</v>
      </c>
      <c r="BJ45" s="39">
        <v>8.33</v>
      </c>
      <c r="BK45" s="40">
        <v>8.42</v>
      </c>
      <c r="BL45" s="39">
        <v>6.45</v>
      </c>
      <c r="BM45" s="39">
        <v>7.78</v>
      </c>
      <c r="BN45" s="39">
        <v>7.6</v>
      </c>
      <c r="BO45" s="39">
        <v>8.32</v>
      </c>
      <c r="BP45" s="39">
        <v>8.49</v>
      </c>
      <c r="BQ45" s="39">
        <v>11.71</v>
      </c>
      <c r="BR45" s="40">
        <v>4.95</v>
      </c>
      <c r="BS45" s="39">
        <v>4.95</v>
      </c>
      <c r="BT45" s="40">
        <v>8.61</v>
      </c>
      <c r="BU45" s="39">
        <v>8.99</v>
      </c>
      <c r="BV45" s="39">
        <v>8.5399999999999991</v>
      </c>
      <c r="BW45" s="39">
        <v>8.26</v>
      </c>
      <c r="BX45" s="40">
        <v>8.5299999999999994</v>
      </c>
      <c r="BY45" s="39">
        <v>8.6</v>
      </c>
      <c r="BZ45" s="39">
        <v>8.98</v>
      </c>
      <c r="CA45" s="39">
        <v>7.93</v>
      </c>
      <c r="CB45" s="39">
        <v>8.48</v>
      </c>
      <c r="CC45" s="40">
        <v>4.87</v>
      </c>
      <c r="CD45" s="39">
        <v>4.8499999999999996</v>
      </c>
      <c r="CE45" s="40">
        <v>5.78</v>
      </c>
      <c r="CF45" s="39">
        <v>6.37</v>
      </c>
      <c r="CG45" s="39">
        <v>4.18</v>
      </c>
      <c r="CH45" s="39">
        <v>6.55</v>
      </c>
      <c r="CI45" s="39">
        <v>5.39</v>
      </c>
      <c r="CJ45" s="39">
        <v>6.7</v>
      </c>
      <c r="CK45" s="39">
        <v>4.8899999999999997</v>
      </c>
      <c r="CL45" s="40">
        <v>2.91</v>
      </c>
      <c r="CM45" s="39">
        <v>2.91</v>
      </c>
      <c r="CN45" s="40">
        <v>5.95</v>
      </c>
      <c r="CO45" s="39">
        <v>6.45</v>
      </c>
      <c r="CP45" s="39">
        <v>5.86</v>
      </c>
      <c r="CQ45" s="39">
        <v>5.59</v>
      </c>
      <c r="CR45" s="40">
        <v>5.5</v>
      </c>
      <c r="CS45" s="39">
        <v>5.72</v>
      </c>
      <c r="CT45" s="39">
        <v>5.84</v>
      </c>
      <c r="CU45" s="39">
        <v>4.78</v>
      </c>
      <c r="CV45" s="39">
        <v>4.3600000000000003</v>
      </c>
      <c r="CW45" s="40">
        <v>2.29</v>
      </c>
      <c r="CX45" s="39">
        <v>4.3499999999999996</v>
      </c>
      <c r="CY45" s="40">
        <v>5.41</v>
      </c>
      <c r="CZ45" s="39">
        <v>6.29</v>
      </c>
      <c r="DA45" s="39">
        <v>3.87</v>
      </c>
      <c r="DB45" s="39">
        <v>6.59</v>
      </c>
      <c r="DC45" s="39">
        <v>4.8099999999999996</v>
      </c>
      <c r="DD45" s="39">
        <v>6.49</v>
      </c>
      <c r="DE45" s="39">
        <v>4.55</v>
      </c>
      <c r="DF45" s="40">
        <v>2.4700000000000002</v>
      </c>
      <c r="DG45" s="39">
        <v>2.4700000000000002</v>
      </c>
      <c r="DH45" s="40">
        <v>5.18</v>
      </c>
      <c r="DI45" s="39">
        <v>5.47</v>
      </c>
      <c r="DJ45" s="39">
        <v>5.2</v>
      </c>
      <c r="DK45" s="39">
        <v>4.9800000000000004</v>
      </c>
      <c r="DL45" s="40">
        <v>4.59</v>
      </c>
      <c r="DM45" s="39">
        <v>4.82</v>
      </c>
      <c r="DN45" s="39">
        <v>4.1500000000000004</v>
      </c>
      <c r="DO45" s="39">
        <v>4.45</v>
      </c>
      <c r="DP45" s="39">
        <v>3.31</v>
      </c>
      <c r="DQ45" s="40">
        <v>1.94</v>
      </c>
    </row>
    <row r="46" spans="1:121" s="4" customFormat="1" x14ac:dyDescent="0.25"/>
    <row r="47" spans="1:121" ht="18.75" x14ac:dyDescent="0.3">
      <c r="A47" s="13" t="s">
        <v>30</v>
      </c>
    </row>
    <row r="49" spans="1:41" x14ac:dyDescent="0.25">
      <c r="A49" s="4"/>
      <c r="B49" s="155" t="s">
        <v>21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7"/>
      <c r="V49" s="155" t="s">
        <v>20</v>
      </c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7"/>
    </row>
    <row r="50" spans="1:41" x14ac:dyDescent="0.25">
      <c r="A50" s="4"/>
      <c r="B50" s="26" t="s">
        <v>66</v>
      </c>
      <c r="C50" s="19" t="s">
        <v>48</v>
      </c>
      <c r="D50" s="26" t="s">
        <v>67</v>
      </c>
      <c r="E50" s="26" t="s">
        <v>68</v>
      </c>
      <c r="F50" s="26" t="s">
        <v>69</v>
      </c>
      <c r="G50" s="26" t="s">
        <v>70</v>
      </c>
      <c r="H50" s="26" t="s">
        <v>71</v>
      </c>
      <c r="I50" s="26" t="s">
        <v>72</v>
      </c>
      <c r="J50" s="19" t="s">
        <v>55</v>
      </c>
      <c r="K50" s="26" t="s">
        <v>73</v>
      </c>
      <c r="L50" s="19" t="s">
        <v>56</v>
      </c>
      <c r="M50" s="26" t="s">
        <v>74</v>
      </c>
      <c r="N50" s="26" t="s">
        <v>75</v>
      </c>
      <c r="O50" s="26" t="s">
        <v>76</v>
      </c>
      <c r="P50" s="19" t="s">
        <v>77</v>
      </c>
      <c r="Q50" s="26" t="s">
        <v>78</v>
      </c>
      <c r="R50" s="26" t="s">
        <v>79</v>
      </c>
      <c r="S50" s="26" t="s">
        <v>80</v>
      </c>
      <c r="T50" s="26" t="s">
        <v>81</v>
      </c>
      <c r="U50" s="19" t="s">
        <v>82</v>
      </c>
      <c r="V50" s="26" t="s">
        <v>66</v>
      </c>
      <c r="W50" s="19" t="s">
        <v>48</v>
      </c>
      <c r="X50" s="26" t="s">
        <v>67</v>
      </c>
      <c r="Y50" s="26" t="s">
        <v>68</v>
      </c>
      <c r="Z50" s="26" t="s">
        <v>69</v>
      </c>
      <c r="AA50" s="26" t="s">
        <v>70</v>
      </c>
      <c r="AB50" s="26" t="s">
        <v>71</v>
      </c>
      <c r="AC50" s="26" t="s">
        <v>72</v>
      </c>
      <c r="AD50" s="19" t="s">
        <v>55</v>
      </c>
      <c r="AE50" s="26" t="s">
        <v>73</v>
      </c>
      <c r="AF50" s="19" t="s">
        <v>56</v>
      </c>
      <c r="AG50" s="26" t="s">
        <v>74</v>
      </c>
      <c r="AH50" s="26" t="s">
        <v>75</v>
      </c>
      <c r="AI50" s="26" t="s">
        <v>76</v>
      </c>
      <c r="AJ50" s="19" t="s">
        <v>77</v>
      </c>
      <c r="AK50" s="26" t="s">
        <v>78</v>
      </c>
      <c r="AL50" s="26" t="s">
        <v>79</v>
      </c>
      <c r="AM50" s="26" t="s">
        <v>80</v>
      </c>
      <c r="AN50" s="26" t="s">
        <v>81</v>
      </c>
      <c r="AO50" s="19" t="s">
        <v>82</v>
      </c>
    </row>
    <row r="51" spans="1:41" x14ac:dyDescent="0.25">
      <c r="A51" s="28">
        <v>2009</v>
      </c>
      <c r="B51" s="25">
        <v>55.72</v>
      </c>
      <c r="C51" s="27">
        <v>48.39</v>
      </c>
      <c r="D51" s="25">
        <v>67.349999999999994</v>
      </c>
      <c r="E51" s="25">
        <v>55.88</v>
      </c>
      <c r="F51" s="25">
        <v>33.840000000000003</v>
      </c>
      <c r="G51" s="25">
        <v>52.88</v>
      </c>
      <c r="H51" s="25">
        <v>42.76</v>
      </c>
      <c r="I51" s="25">
        <v>42.76</v>
      </c>
      <c r="J51" s="27">
        <v>59.23</v>
      </c>
      <c r="K51" s="25">
        <v>59.23</v>
      </c>
      <c r="L51" s="27">
        <v>70.2</v>
      </c>
      <c r="M51" s="25">
        <v>93.72</v>
      </c>
      <c r="N51" s="25">
        <v>54.06</v>
      </c>
      <c r="O51" s="25">
        <v>48.08</v>
      </c>
      <c r="P51" s="27">
        <v>51.03</v>
      </c>
      <c r="Q51" s="25">
        <v>48.87</v>
      </c>
      <c r="R51" s="25">
        <v>49.05</v>
      </c>
      <c r="S51" s="25">
        <v>67.23</v>
      </c>
      <c r="T51" s="25">
        <v>54.8</v>
      </c>
      <c r="U51" s="27">
        <v>64.95</v>
      </c>
      <c r="V51" s="25">
        <v>35.409999999999997</v>
      </c>
      <c r="W51" s="27">
        <v>26.94</v>
      </c>
      <c r="X51" s="25">
        <v>36.119999999999997</v>
      </c>
      <c r="Y51" s="25">
        <v>30.19</v>
      </c>
      <c r="Z51" s="25">
        <v>18.32</v>
      </c>
      <c r="AA51" s="25">
        <v>31.24</v>
      </c>
      <c r="AB51" s="25">
        <v>22.64</v>
      </c>
      <c r="AC51" s="25">
        <v>25.85</v>
      </c>
      <c r="AD51" s="27">
        <v>34.799999999999997</v>
      </c>
      <c r="AE51" s="25">
        <v>34.799999999999997</v>
      </c>
      <c r="AF51" s="27">
        <v>47.3</v>
      </c>
      <c r="AG51" s="25">
        <v>72.709999999999994</v>
      </c>
      <c r="AH51" s="25">
        <v>34.25</v>
      </c>
      <c r="AI51" s="25">
        <v>28.44</v>
      </c>
      <c r="AJ51" s="27">
        <v>34.049999999999997</v>
      </c>
      <c r="AK51" s="25">
        <v>32.56</v>
      </c>
      <c r="AL51" s="25">
        <v>29.54</v>
      </c>
      <c r="AM51" s="25">
        <v>46.34</v>
      </c>
      <c r="AN51" s="25">
        <v>37.14</v>
      </c>
      <c r="AO51" s="27">
        <v>35.01</v>
      </c>
    </row>
    <row r="52" spans="1:41" x14ac:dyDescent="0.25">
      <c r="A52" s="28">
        <v>2010</v>
      </c>
      <c r="B52" s="25">
        <v>58.79</v>
      </c>
      <c r="C52" s="27">
        <v>51.61</v>
      </c>
      <c r="D52" s="25">
        <v>73.81</v>
      </c>
      <c r="E52" s="25">
        <v>62.98</v>
      </c>
      <c r="F52" s="25">
        <v>34.61</v>
      </c>
      <c r="G52" s="25">
        <v>52.75</v>
      </c>
      <c r="H52" s="25">
        <v>44.08</v>
      </c>
      <c r="I52" s="25">
        <v>46.2</v>
      </c>
      <c r="J52" s="27">
        <v>56.67</v>
      </c>
      <c r="K52" s="25">
        <v>56.67</v>
      </c>
      <c r="L52" s="27">
        <v>76.78</v>
      </c>
      <c r="M52" s="25">
        <v>107.18</v>
      </c>
      <c r="N52" s="25">
        <v>43.47</v>
      </c>
      <c r="O52" s="25">
        <v>50.21</v>
      </c>
      <c r="P52" s="27">
        <v>53.11</v>
      </c>
      <c r="Q52" s="25">
        <v>50.39</v>
      </c>
      <c r="R52" s="25">
        <v>50.06</v>
      </c>
      <c r="S52" s="25">
        <v>64.989999999999995</v>
      </c>
      <c r="T52" s="25">
        <v>70.63</v>
      </c>
      <c r="U52" s="27">
        <v>63.99</v>
      </c>
      <c r="V52" s="25">
        <v>38.369999999999997</v>
      </c>
      <c r="W52" s="27">
        <v>32.799999999999997</v>
      </c>
      <c r="X52" s="25">
        <v>54.28</v>
      </c>
      <c r="Y52" s="25">
        <v>43.52</v>
      </c>
      <c r="Z52" s="25">
        <v>19.100000000000001</v>
      </c>
      <c r="AA52" s="25">
        <v>34.17</v>
      </c>
      <c r="AB52" s="25">
        <v>25.46</v>
      </c>
      <c r="AC52" s="25">
        <v>33.03</v>
      </c>
      <c r="AD52" s="27">
        <v>33.53</v>
      </c>
      <c r="AE52" s="25">
        <v>33.53</v>
      </c>
      <c r="AF52" s="27">
        <v>52.08</v>
      </c>
      <c r="AG52" s="25">
        <v>82.32</v>
      </c>
      <c r="AH52" s="25">
        <v>26.39</v>
      </c>
      <c r="AI52" s="25">
        <v>30.75</v>
      </c>
      <c r="AJ52" s="27">
        <v>35.31</v>
      </c>
      <c r="AK52" s="25">
        <v>33.35</v>
      </c>
      <c r="AL52" s="25">
        <v>29.19</v>
      </c>
      <c r="AM52" s="25">
        <v>46.92</v>
      </c>
      <c r="AN52" s="25">
        <v>46.24</v>
      </c>
      <c r="AO52" s="27">
        <v>32.61</v>
      </c>
    </row>
    <row r="53" spans="1:41" x14ac:dyDescent="0.25">
      <c r="A53" s="28">
        <v>2011</v>
      </c>
      <c r="B53" s="25">
        <v>62.76</v>
      </c>
      <c r="C53" s="27">
        <v>54.03</v>
      </c>
      <c r="D53" s="25">
        <v>72.400000000000006</v>
      </c>
      <c r="E53" s="25">
        <v>59.43</v>
      </c>
      <c r="F53" s="25">
        <v>48.89</v>
      </c>
      <c r="G53" s="25">
        <v>55.81</v>
      </c>
      <c r="H53" s="25">
        <v>47.62</v>
      </c>
      <c r="I53" s="25">
        <v>50.59</v>
      </c>
      <c r="J53" s="27">
        <v>56.87</v>
      </c>
      <c r="K53" s="25">
        <v>56.87</v>
      </c>
      <c r="L53" s="27">
        <v>83.55</v>
      </c>
      <c r="M53" s="25">
        <v>117.19</v>
      </c>
      <c r="N53" s="25">
        <v>45.05</v>
      </c>
      <c r="O53" s="25">
        <v>54.11</v>
      </c>
      <c r="P53" s="27">
        <v>56.51</v>
      </c>
      <c r="Q53" s="25">
        <v>53.45</v>
      </c>
      <c r="R53" s="25">
        <v>59.34</v>
      </c>
      <c r="S53" s="25">
        <v>66.290000000000006</v>
      </c>
      <c r="T53" s="25">
        <v>84.41</v>
      </c>
      <c r="U53" s="27">
        <v>73.760000000000005</v>
      </c>
      <c r="V53" s="25">
        <v>44.47</v>
      </c>
      <c r="W53" s="27">
        <v>37.520000000000003</v>
      </c>
      <c r="X53" s="25">
        <v>57.65</v>
      </c>
      <c r="Y53" s="25">
        <v>47.56</v>
      </c>
      <c r="Z53" s="25">
        <v>32.74</v>
      </c>
      <c r="AA53" s="25">
        <v>41.34</v>
      </c>
      <c r="AB53" s="25">
        <v>28.6</v>
      </c>
      <c r="AC53" s="25">
        <v>36.17</v>
      </c>
      <c r="AD53" s="27">
        <v>36.15</v>
      </c>
      <c r="AE53" s="25">
        <v>36.15</v>
      </c>
      <c r="AF53" s="27">
        <v>61.29</v>
      </c>
      <c r="AG53" s="25">
        <v>97.53</v>
      </c>
      <c r="AH53" s="25">
        <v>30.81</v>
      </c>
      <c r="AI53" s="25">
        <v>34.83</v>
      </c>
      <c r="AJ53" s="27">
        <v>40.729999999999997</v>
      </c>
      <c r="AK53" s="25">
        <v>38.840000000000003</v>
      </c>
      <c r="AL53" s="25">
        <v>36.380000000000003</v>
      </c>
      <c r="AM53" s="25">
        <v>49.5</v>
      </c>
      <c r="AN53" s="25">
        <v>55.13</v>
      </c>
      <c r="AO53" s="27">
        <v>42.36</v>
      </c>
    </row>
    <row r="54" spans="1:41" x14ac:dyDescent="0.25">
      <c r="A54" s="28">
        <v>2012</v>
      </c>
      <c r="B54" s="25">
        <v>66.44</v>
      </c>
      <c r="C54" s="27">
        <v>55.03</v>
      </c>
      <c r="D54" s="25">
        <v>66.650000000000006</v>
      </c>
      <c r="E54" s="25">
        <v>63.79</v>
      </c>
      <c r="F54" s="25">
        <v>52.02</v>
      </c>
      <c r="G54" s="25">
        <v>56.33</v>
      </c>
      <c r="H54" s="25">
        <v>49.64</v>
      </c>
      <c r="I54" s="25">
        <v>50.83</v>
      </c>
      <c r="J54" s="27">
        <v>56.88</v>
      </c>
      <c r="K54" s="25">
        <v>56.88</v>
      </c>
      <c r="L54" s="27">
        <v>92.62</v>
      </c>
      <c r="M54" s="25">
        <v>125.07</v>
      </c>
      <c r="N54" s="25">
        <v>55.51</v>
      </c>
      <c r="O54" s="25">
        <v>58.02</v>
      </c>
      <c r="P54" s="27">
        <v>59.44</v>
      </c>
      <c r="Q54" s="25">
        <v>55.87</v>
      </c>
      <c r="R54" s="25">
        <v>67.97</v>
      </c>
      <c r="S54" s="25">
        <v>71.680000000000007</v>
      </c>
      <c r="T54" s="25">
        <v>86.18</v>
      </c>
      <c r="U54" s="27">
        <v>79.03</v>
      </c>
      <c r="V54" s="25">
        <v>44.6</v>
      </c>
      <c r="W54" s="27">
        <v>37.049999999999997</v>
      </c>
      <c r="X54" s="25">
        <v>49.19</v>
      </c>
      <c r="Y54" s="25">
        <v>45.63</v>
      </c>
      <c r="Z54" s="25">
        <v>34.549999999999997</v>
      </c>
      <c r="AA54" s="25">
        <v>39.99</v>
      </c>
      <c r="AB54" s="25">
        <v>30.76</v>
      </c>
      <c r="AC54" s="25">
        <v>33.53</v>
      </c>
      <c r="AD54" s="27">
        <v>33.56</v>
      </c>
      <c r="AE54" s="25">
        <v>33.56</v>
      </c>
      <c r="AF54" s="27">
        <v>64.19</v>
      </c>
      <c r="AG54" s="25">
        <v>102.13</v>
      </c>
      <c r="AH54" s="25">
        <v>37.51</v>
      </c>
      <c r="AI54" s="25">
        <v>31.9</v>
      </c>
      <c r="AJ54" s="27">
        <v>40.11</v>
      </c>
      <c r="AK54" s="25">
        <v>37.81</v>
      </c>
      <c r="AL54" s="25">
        <v>40.04</v>
      </c>
      <c r="AM54" s="25">
        <v>51.53</v>
      </c>
      <c r="AN54" s="25">
        <v>53.82</v>
      </c>
      <c r="AO54" s="27">
        <v>47.11</v>
      </c>
    </row>
    <row r="55" spans="1:41" x14ac:dyDescent="0.25">
      <c r="A55" s="28">
        <v>2013</v>
      </c>
      <c r="B55" s="25">
        <v>68.83</v>
      </c>
      <c r="C55" s="27">
        <v>55.08</v>
      </c>
      <c r="D55" s="25">
        <v>64.75</v>
      </c>
      <c r="E55" s="25">
        <v>64.77</v>
      </c>
      <c r="F55" s="25">
        <v>42.9</v>
      </c>
      <c r="G55" s="25">
        <v>56.47</v>
      </c>
      <c r="H55" s="25">
        <v>51.74</v>
      </c>
      <c r="I55" s="25">
        <v>53.41</v>
      </c>
      <c r="J55" s="27">
        <v>57.83</v>
      </c>
      <c r="K55" s="25">
        <v>57.83</v>
      </c>
      <c r="L55" s="27">
        <v>98.25</v>
      </c>
      <c r="M55" s="25">
        <v>138.22999999999999</v>
      </c>
      <c r="N55" s="25">
        <v>54.01</v>
      </c>
      <c r="O55" s="25">
        <v>57.88</v>
      </c>
      <c r="P55" s="27">
        <v>62.2</v>
      </c>
      <c r="Q55" s="25">
        <v>58.22</v>
      </c>
      <c r="R55" s="25">
        <v>72.16</v>
      </c>
      <c r="S55" s="25">
        <v>80.06</v>
      </c>
      <c r="T55" s="25">
        <v>83.29</v>
      </c>
      <c r="U55" s="27">
        <v>72.59</v>
      </c>
      <c r="V55" s="25">
        <v>47.48</v>
      </c>
      <c r="W55" s="27">
        <v>37.1</v>
      </c>
      <c r="X55" s="25">
        <v>46.31</v>
      </c>
      <c r="Y55" s="25">
        <v>44.86</v>
      </c>
      <c r="Z55" s="25">
        <v>28.23</v>
      </c>
      <c r="AA55" s="25">
        <v>40.57</v>
      </c>
      <c r="AB55" s="25">
        <v>31.98</v>
      </c>
      <c r="AC55" s="25">
        <v>37.14</v>
      </c>
      <c r="AD55" s="27">
        <v>35.68</v>
      </c>
      <c r="AE55" s="25">
        <v>35.68</v>
      </c>
      <c r="AF55" s="27">
        <v>70.16</v>
      </c>
      <c r="AG55" s="25">
        <v>115.27</v>
      </c>
      <c r="AH55" s="25">
        <v>35.700000000000003</v>
      </c>
      <c r="AI55" s="25">
        <v>34.64</v>
      </c>
      <c r="AJ55" s="27">
        <v>43.61</v>
      </c>
      <c r="AK55" s="25">
        <v>41.05</v>
      </c>
      <c r="AL55" s="25">
        <v>46.71</v>
      </c>
      <c r="AM55" s="25">
        <v>57.48</v>
      </c>
      <c r="AN55" s="25">
        <v>53.96</v>
      </c>
      <c r="AO55" s="27">
        <v>44.42</v>
      </c>
    </row>
    <row r="56" spans="1:41" x14ac:dyDescent="0.25">
      <c r="A56" s="28">
        <v>2014</v>
      </c>
      <c r="B56" s="25">
        <v>71.84</v>
      </c>
      <c r="C56" s="27">
        <v>58.81</v>
      </c>
      <c r="D56" s="25">
        <v>67.28</v>
      </c>
      <c r="E56" s="25">
        <v>64.510000000000005</v>
      </c>
      <c r="F56" s="25">
        <v>50.92</v>
      </c>
      <c r="G56" s="25">
        <v>59.24</v>
      </c>
      <c r="H56" s="25">
        <v>56.99</v>
      </c>
      <c r="I56" s="25">
        <v>55.67</v>
      </c>
      <c r="J56" s="27">
        <v>58.71</v>
      </c>
      <c r="K56" s="25">
        <v>58.71</v>
      </c>
      <c r="L56" s="27">
        <v>98.22</v>
      </c>
      <c r="M56" s="25">
        <v>139.62</v>
      </c>
      <c r="N56" s="25">
        <v>50.47</v>
      </c>
      <c r="O56" s="25">
        <v>58.5</v>
      </c>
      <c r="P56" s="27">
        <v>66.540000000000006</v>
      </c>
      <c r="Q56" s="25">
        <v>61.5</v>
      </c>
      <c r="R56" s="25">
        <v>70.17</v>
      </c>
      <c r="S56" s="25">
        <v>94.22</v>
      </c>
      <c r="T56" s="25">
        <v>87.58</v>
      </c>
      <c r="U56" s="27">
        <v>73.39</v>
      </c>
      <c r="V56" s="25">
        <v>50.84</v>
      </c>
      <c r="W56" s="27">
        <v>42.16</v>
      </c>
      <c r="X56" s="25">
        <v>50.45</v>
      </c>
      <c r="Y56" s="25">
        <v>51.06</v>
      </c>
      <c r="Z56" s="25">
        <v>33.119999999999997</v>
      </c>
      <c r="AA56" s="25">
        <v>45.47</v>
      </c>
      <c r="AB56" s="25">
        <v>37.31</v>
      </c>
      <c r="AC56" s="25">
        <v>39.909999999999997</v>
      </c>
      <c r="AD56" s="27">
        <v>37.76</v>
      </c>
      <c r="AE56" s="25">
        <v>37.76</v>
      </c>
      <c r="AF56" s="27">
        <v>73.349999999999994</v>
      </c>
      <c r="AG56" s="25">
        <v>119.89</v>
      </c>
      <c r="AH56" s="25">
        <v>33.770000000000003</v>
      </c>
      <c r="AI56" s="25">
        <v>38.18</v>
      </c>
      <c r="AJ56" s="27">
        <v>46.36</v>
      </c>
      <c r="AK56" s="25">
        <v>43.18</v>
      </c>
      <c r="AL56" s="25">
        <v>45.49</v>
      </c>
      <c r="AM56" s="25">
        <v>67.040000000000006</v>
      </c>
      <c r="AN56" s="25">
        <v>54.88</v>
      </c>
      <c r="AO56" s="27">
        <v>47.18</v>
      </c>
    </row>
    <row r="57" spans="1:41" s="4" customFormat="1" x14ac:dyDescent="0.25">
      <c r="A57" s="28">
        <v>2015</v>
      </c>
      <c r="B57" s="25">
        <v>76.150000000000006</v>
      </c>
      <c r="C57" s="27">
        <v>62.68</v>
      </c>
      <c r="D57" s="25">
        <v>70.53</v>
      </c>
      <c r="E57" s="25">
        <v>65.58</v>
      </c>
      <c r="F57" s="25">
        <v>52.87</v>
      </c>
      <c r="G57" s="25">
        <v>69.17</v>
      </c>
      <c r="H57" s="25">
        <v>57.23</v>
      </c>
      <c r="I57" s="25">
        <v>59.35</v>
      </c>
      <c r="J57" s="27">
        <v>59.89</v>
      </c>
      <c r="K57" s="25">
        <v>59.89</v>
      </c>
      <c r="L57" s="27">
        <v>105.31</v>
      </c>
      <c r="M57" s="25">
        <v>152.65</v>
      </c>
      <c r="N57" s="25">
        <v>45.06</v>
      </c>
      <c r="O57" s="25">
        <v>58.73</v>
      </c>
      <c r="P57" s="27">
        <v>69.92</v>
      </c>
      <c r="Q57" s="25">
        <v>65.069999999999993</v>
      </c>
      <c r="R57" s="25">
        <v>79.650000000000006</v>
      </c>
      <c r="S57" s="25">
        <v>93.47</v>
      </c>
      <c r="T57" s="25">
        <v>91.75</v>
      </c>
      <c r="U57" s="27">
        <v>78.53</v>
      </c>
      <c r="V57" s="25">
        <v>54.14</v>
      </c>
      <c r="W57" s="27">
        <v>45.11</v>
      </c>
      <c r="X57" s="25">
        <v>53.83</v>
      </c>
      <c r="Y57" s="25">
        <v>54.59</v>
      </c>
      <c r="Z57" s="25">
        <v>34.93</v>
      </c>
      <c r="AA57" s="25">
        <v>52.12</v>
      </c>
      <c r="AB57" s="25">
        <v>35.770000000000003</v>
      </c>
      <c r="AC57" s="25">
        <v>47.16</v>
      </c>
      <c r="AD57" s="27">
        <v>38.54</v>
      </c>
      <c r="AE57" s="25">
        <v>38.54</v>
      </c>
      <c r="AF57" s="27">
        <v>79.64</v>
      </c>
      <c r="AG57" s="25">
        <v>133.08000000000001</v>
      </c>
      <c r="AH57" s="25">
        <v>29.5</v>
      </c>
      <c r="AI57" s="25">
        <v>39.04</v>
      </c>
      <c r="AJ57" s="27">
        <v>48.78</v>
      </c>
      <c r="AK57" s="25">
        <v>45.82</v>
      </c>
      <c r="AL57" s="25">
        <v>50.86</v>
      </c>
      <c r="AM57" s="25">
        <v>65.94</v>
      </c>
      <c r="AN57" s="25">
        <v>57.95</v>
      </c>
      <c r="AO57" s="27">
        <v>50.32</v>
      </c>
    </row>
    <row r="58" spans="1:41" s="4" customFormat="1" x14ac:dyDescent="0.25">
      <c r="A58" s="28">
        <v>2016</v>
      </c>
      <c r="B58" s="25">
        <v>78.58</v>
      </c>
      <c r="C58" s="27">
        <v>62.91</v>
      </c>
      <c r="D58" s="25">
        <v>75.540000000000006</v>
      </c>
      <c r="E58" s="25">
        <v>68.290000000000006</v>
      </c>
      <c r="F58" s="25">
        <v>53.09</v>
      </c>
      <c r="G58" s="25">
        <v>68.010000000000005</v>
      </c>
      <c r="H58" s="25">
        <v>57.72</v>
      </c>
      <c r="I58" s="25">
        <v>57.99</v>
      </c>
      <c r="J58" s="27">
        <v>61.31</v>
      </c>
      <c r="K58" s="25">
        <v>61.31</v>
      </c>
      <c r="L58" s="27">
        <v>104.79</v>
      </c>
      <c r="M58" s="25">
        <v>157.63</v>
      </c>
      <c r="N58" s="25">
        <v>44.95</v>
      </c>
      <c r="O58" s="25">
        <v>58.89</v>
      </c>
      <c r="P58" s="27">
        <v>75.239999999999995</v>
      </c>
      <c r="Q58" s="25">
        <v>71.760000000000005</v>
      </c>
      <c r="R58" s="25">
        <v>84.97</v>
      </c>
      <c r="S58" s="25">
        <v>95.87</v>
      </c>
      <c r="T58" s="25">
        <v>82.27</v>
      </c>
      <c r="U58" s="27">
        <v>78.8</v>
      </c>
      <c r="V58" s="25">
        <v>62.43</v>
      </c>
      <c r="W58" s="27">
        <v>48.24</v>
      </c>
      <c r="X58" s="25">
        <v>61.11</v>
      </c>
      <c r="Y58" s="25">
        <v>62.42</v>
      </c>
      <c r="Z58" s="25">
        <v>35.61</v>
      </c>
      <c r="AA58" s="25">
        <v>54.77</v>
      </c>
      <c r="AB58" s="25">
        <v>39.119999999999997</v>
      </c>
      <c r="AC58" s="25">
        <v>47.03</v>
      </c>
      <c r="AD58" s="27">
        <v>45.03</v>
      </c>
      <c r="AE58" s="25">
        <v>45.03</v>
      </c>
      <c r="AF58" s="27">
        <v>88.27</v>
      </c>
      <c r="AG58" s="25">
        <v>143.32</v>
      </c>
      <c r="AH58" s="25">
        <v>36.340000000000003</v>
      </c>
      <c r="AI58" s="25">
        <v>45.57</v>
      </c>
      <c r="AJ58" s="27">
        <v>60.12</v>
      </c>
      <c r="AK58" s="25">
        <v>57.91</v>
      </c>
      <c r="AL58" s="25">
        <v>64.489999999999995</v>
      </c>
      <c r="AM58" s="25">
        <v>75.56</v>
      </c>
      <c r="AN58" s="25">
        <v>60.34</v>
      </c>
      <c r="AO58" s="27">
        <v>56.94</v>
      </c>
    </row>
    <row r="59" spans="1:41" s="4" customFormat="1" x14ac:dyDescent="0.25">
      <c r="A59" s="28">
        <v>2017</v>
      </c>
      <c r="B59" s="25">
        <v>80.41</v>
      </c>
      <c r="C59" s="27">
        <v>67.849999999999994</v>
      </c>
      <c r="D59" s="25">
        <v>95.45</v>
      </c>
      <c r="E59" s="25">
        <v>70.040000000000006</v>
      </c>
      <c r="F59" s="25">
        <v>60.54</v>
      </c>
      <c r="G59" s="25">
        <v>64.64</v>
      </c>
      <c r="H59" s="25">
        <v>62.46</v>
      </c>
      <c r="I59" s="25">
        <v>69.94</v>
      </c>
      <c r="J59" s="27">
        <v>66.849999999999994</v>
      </c>
      <c r="K59" s="25">
        <v>66.849999999999994</v>
      </c>
      <c r="L59" s="27">
        <v>104.75</v>
      </c>
      <c r="M59" s="25">
        <v>151.94999999999999</v>
      </c>
      <c r="N59" s="25">
        <v>52.98</v>
      </c>
      <c r="O59" s="25">
        <v>61.08</v>
      </c>
      <c r="P59" s="27">
        <v>76.239999999999995</v>
      </c>
      <c r="Q59" s="25">
        <v>73.739999999999995</v>
      </c>
      <c r="R59" s="25">
        <v>87.83</v>
      </c>
      <c r="S59" s="25">
        <v>86.77</v>
      </c>
      <c r="T59" s="25">
        <v>87.49</v>
      </c>
      <c r="U59" s="27">
        <v>83.9</v>
      </c>
      <c r="V59" s="25">
        <v>64.09</v>
      </c>
      <c r="W59" s="27">
        <v>53.35</v>
      </c>
      <c r="X59" s="25">
        <v>69.72</v>
      </c>
      <c r="Y59" s="25">
        <v>61.23</v>
      </c>
      <c r="Z59" s="25">
        <v>43.28</v>
      </c>
      <c r="AA59" s="25">
        <v>53.33</v>
      </c>
      <c r="AB59" s="25">
        <v>46.05</v>
      </c>
      <c r="AC59" s="25">
        <v>57.38</v>
      </c>
      <c r="AD59" s="27">
        <v>49.72</v>
      </c>
      <c r="AE59" s="25">
        <v>49.72</v>
      </c>
      <c r="AF59" s="27">
        <v>87.51</v>
      </c>
      <c r="AG59" s="25">
        <v>137.13999999999999</v>
      </c>
      <c r="AH59" s="25">
        <v>41.08</v>
      </c>
      <c r="AI59" s="25">
        <v>47.64</v>
      </c>
      <c r="AJ59" s="27">
        <v>60.74</v>
      </c>
      <c r="AK59" s="25">
        <v>59.26</v>
      </c>
      <c r="AL59" s="25">
        <v>63.65</v>
      </c>
      <c r="AM59" s="25">
        <v>70.56</v>
      </c>
      <c r="AN59" s="25">
        <v>62.25</v>
      </c>
      <c r="AO59" s="27">
        <v>60.08</v>
      </c>
    </row>
    <row r="60" spans="1:41" s="4" customFormat="1" x14ac:dyDescent="0.25"/>
    <row r="61" spans="1:41" ht="18.75" x14ac:dyDescent="0.3">
      <c r="A61" s="13" t="s">
        <v>31</v>
      </c>
    </row>
    <row r="63" spans="1:41" x14ac:dyDescent="0.25">
      <c r="A63" s="4"/>
      <c r="B63" s="155" t="s">
        <v>32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7"/>
      <c r="V63" s="155" t="s">
        <v>33</v>
      </c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7"/>
    </row>
    <row r="64" spans="1:41" x14ac:dyDescent="0.25">
      <c r="A64" s="4"/>
      <c r="B64" s="26" t="s">
        <v>66</v>
      </c>
      <c r="C64" s="19" t="s">
        <v>48</v>
      </c>
      <c r="D64" s="26" t="s">
        <v>67</v>
      </c>
      <c r="E64" s="26" t="s">
        <v>68</v>
      </c>
      <c r="F64" s="26" t="s">
        <v>69</v>
      </c>
      <c r="G64" s="26" t="s">
        <v>70</v>
      </c>
      <c r="H64" s="26" t="s">
        <v>71</v>
      </c>
      <c r="I64" s="26" t="s">
        <v>72</v>
      </c>
      <c r="J64" s="19" t="s">
        <v>55</v>
      </c>
      <c r="K64" s="26" t="s">
        <v>73</v>
      </c>
      <c r="L64" s="19" t="s">
        <v>56</v>
      </c>
      <c r="M64" s="26" t="s">
        <v>74</v>
      </c>
      <c r="N64" s="26" t="s">
        <v>75</v>
      </c>
      <c r="O64" s="26" t="s">
        <v>76</v>
      </c>
      <c r="P64" s="19" t="s">
        <v>77</v>
      </c>
      <c r="Q64" s="26" t="s">
        <v>78</v>
      </c>
      <c r="R64" s="26" t="s">
        <v>79</v>
      </c>
      <c r="S64" s="26" t="s">
        <v>80</v>
      </c>
      <c r="T64" s="26" t="s">
        <v>81</v>
      </c>
      <c r="U64" s="19" t="s">
        <v>82</v>
      </c>
      <c r="V64" s="26" t="s">
        <v>66</v>
      </c>
      <c r="W64" s="19" t="s">
        <v>48</v>
      </c>
      <c r="X64" s="26" t="s">
        <v>67</v>
      </c>
      <c r="Y64" s="26" t="s">
        <v>68</v>
      </c>
      <c r="Z64" s="26" t="s">
        <v>69</v>
      </c>
      <c r="AA64" s="26" t="s">
        <v>70</v>
      </c>
      <c r="AB64" s="26" t="s">
        <v>71</v>
      </c>
      <c r="AC64" s="26" t="s">
        <v>72</v>
      </c>
      <c r="AD64" s="19" t="s">
        <v>55</v>
      </c>
      <c r="AE64" s="26" t="s">
        <v>73</v>
      </c>
      <c r="AF64" s="19" t="s">
        <v>56</v>
      </c>
      <c r="AG64" s="26" t="s">
        <v>74</v>
      </c>
      <c r="AH64" s="26" t="s">
        <v>75</v>
      </c>
      <c r="AI64" s="26" t="s">
        <v>76</v>
      </c>
      <c r="AJ64" s="19" t="s">
        <v>77</v>
      </c>
      <c r="AK64" s="26" t="s">
        <v>78</v>
      </c>
      <c r="AL64" s="26" t="s">
        <v>79</v>
      </c>
      <c r="AM64" s="26" t="s">
        <v>80</v>
      </c>
      <c r="AN64" s="26" t="s">
        <v>81</v>
      </c>
      <c r="AO64" s="19" t="s">
        <v>82</v>
      </c>
    </row>
    <row r="65" spans="1:41" x14ac:dyDescent="0.25">
      <c r="A65" s="28">
        <v>2009</v>
      </c>
      <c r="B65" s="39">
        <v>63.44</v>
      </c>
      <c r="C65" s="40">
        <v>55.67</v>
      </c>
      <c r="D65" s="39">
        <v>53.59</v>
      </c>
      <c r="E65" s="39">
        <v>54.08</v>
      </c>
      <c r="F65" s="39">
        <v>54.11</v>
      </c>
      <c r="G65" s="39">
        <v>59.05</v>
      </c>
      <c r="H65" s="39">
        <v>52.95</v>
      </c>
      <c r="I65" s="39">
        <v>60.47</v>
      </c>
      <c r="J65" s="40">
        <v>58.74</v>
      </c>
      <c r="K65" s="39">
        <v>58.74</v>
      </c>
      <c r="L65" s="40">
        <v>67.37</v>
      </c>
      <c r="M65" s="39">
        <v>77.569999999999993</v>
      </c>
      <c r="N65" s="39">
        <v>63.34</v>
      </c>
      <c r="O65" s="39">
        <v>59.15</v>
      </c>
      <c r="P65" s="40">
        <v>66.709999999999994</v>
      </c>
      <c r="Q65" s="39">
        <v>66.62</v>
      </c>
      <c r="R65" s="39">
        <v>60.23</v>
      </c>
      <c r="S65" s="39">
        <v>68.94</v>
      </c>
      <c r="T65" s="39">
        <v>67.77</v>
      </c>
      <c r="U65" s="40">
        <v>53.9</v>
      </c>
      <c r="V65" s="39">
        <v>53.54</v>
      </c>
      <c r="W65" s="40">
        <v>51.09</v>
      </c>
      <c r="X65" s="39">
        <v>64.37</v>
      </c>
      <c r="Y65" s="39">
        <v>62.69</v>
      </c>
      <c r="Z65" s="39">
        <v>47.86</v>
      </c>
      <c r="AA65" s="39">
        <v>54.13</v>
      </c>
      <c r="AB65" s="39">
        <v>43.4</v>
      </c>
      <c r="AC65" s="39">
        <v>61.22</v>
      </c>
      <c r="AD65" s="40">
        <v>44.66</v>
      </c>
      <c r="AE65" s="39">
        <v>44.66</v>
      </c>
      <c r="AF65" s="40">
        <v>58.56</v>
      </c>
      <c r="AG65" s="39">
        <v>74.900000000000006</v>
      </c>
      <c r="AH65" s="39">
        <v>53.79</v>
      </c>
      <c r="AI65" s="39">
        <v>49.27</v>
      </c>
      <c r="AJ65" s="40">
        <v>53.71</v>
      </c>
      <c r="AK65" s="39">
        <v>52.91</v>
      </c>
      <c r="AL65" s="39">
        <v>48.27</v>
      </c>
      <c r="AM65" s="39">
        <v>54.38</v>
      </c>
      <c r="AN65" s="39">
        <v>64.569999999999993</v>
      </c>
      <c r="AO65" s="40">
        <v>46.62</v>
      </c>
    </row>
    <row r="66" spans="1:41" x14ac:dyDescent="0.25">
      <c r="A66" s="28">
        <v>2010</v>
      </c>
      <c r="B66" s="39">
        <v>65.28</v>
      </c>
      <c r="C66" s="40">
        <v>63.55</v>
      </c>
      <c r="D66" s="39">
        <v>73.540000000000006</v>
      </c>
      <c r="E66" s="39">
        <v>69.150000000000006</v>
      </c>
      <c r="F66" s="39">
        <v>55.17</v>
      </c>
      <c r="G66" s="39">
        <v>64.760000000000005</v>
      </c>
      <c r="H66" s="39">
        <v>57.72</v>
      </c>
      <c r="I66" s="39">
        <v>71.48</v>
      </c>
      <c r="J66" s="40">
        <v>59.17</v>
      </c>
      <c r="K66" s="39">
        <v>59.17</v>
      </c>
      <c r="L66" s="40">
        <v>67.83</v>
      </c>
      <c r="M66" s="39">
        <v>76.81</v>
      </c>
      <c r="N66" s="39">
        <v>60.7</v>
      </c>
      <c r="O66" s="39">
        <v>61.24</v>
      </c>
      <c r="P66" s="40">
        <v>66.48</v>
      </c>
      <c r="Q66" s="39">
        <v>66.19</v>
      </c>
      <c r="R66" s="39">
        <v>58.29</v>
      </c>
      <c r="S66" s="39">
        <v>72.19</v>
      </c>
      <c r="T66" s="39">
        <v>65.430000000000007</v>
      </c>
      <c r="U66" s="40">
        <v>50.96</v>
      </c>
      <c r="V66" s="39">
        <v>51.8</v>
      </c>
      <c r="W66" s="40">
        <v>52.45</v>
      </c>
      <c r="X66" s="39">
        <v>63.6</v>
      </c>
      <c r="Y66" s="39">
        <v>63.62</v>
      </c>
      <c r="Z66" s="39">
        <v>46.31</v>
      </c>
      <c r="AA66" s="39">
        <v>57.72</v>
      </c>
      <c r="AB66" s="39">
        <v>42.68</v>
      </c>
      <c r="AC66" s="39">
        <v>63.41</v>
      </c>
      <c r="AD66" s="40">
        <v>42.24</v>
      </c>
      <c r="AE66" s="39">
        <v>42.24</v>
      </c>
      <c r="AF66" s="40">
        <v>54.94</v>
      </c>
      <c r="AG66" s="39">
        <v>74.41</v>
      </c>
      <c r="AH66" s="39">
        <v>44.05</v>
      </c>
      <c r="AI66" s="39">
        <v>45.01</v>
      </c>
      <c r="AJ66" s="40">
        <v>51.4</v>
      </c>
      <c r="AK66" s="39">
        <v>50.65</v>
      </c>
      <c r="AL66" s="39">
        <v>44.14</v>
      </c>
      <c r="AM66" s="39">
        <v>56.53</v>
      </c>
      <c r="AN66" s="39">
        <v>57.72</v>
      </c>
      <c r="AO66" s="40">
        <v>42.71</v>
      </c>
    </row>
    <row r="67" spans="1:41" x14ac:dyDescent="0.25">
      <c r="A67" s="28">
        <v>2011</v>
      </c>
      <c r="B67" s="39">
        <v>70.41</v>
      </c>
      <c r="C67" s="40">
        <v>69.430000000000007</v>
      </c>
      <c r="D67" s="39">
        <v>79.62</v>
      </c>
      <c r="E67" s="39">
        <v>79.989999999999995</v>
      </c>
      <c r="F67" s="39">
        <v>67.069999999999993</v>
      </c>
      <c r="G67" s="39">
        <v>74.05</v>
      </c>
      <c r="H67" s="39">
        <v>60.02</v>
      </c>
      <c r="I67" s="39">
        <v>71.45</v>
      </c>
      <c r="J67" s="40">
        <v>63.57</v>
      </c>
      <c r="K67" s="39">
        <v>63.57</v>
      </c>
      <c r="L67" s="40">
        <v>73.36</v>
      </c>
      <c r="M67" s="39">
        <v>83.22</v>
      </c>
      <c r="N67" s="39">
        <v>68.38</v>
      </c>
      <c r="O67" s="39">
        <v>64.37</v>
      </c>
      <c r="P67" s="40">
        <v>72.069999999999993</v>
      </c>
      <c r="Q67" s="39">
        <v>72.680000000000007</v>
      </c>
      <c r="R67" s="39">
        <v>61.31</v>
      </c>
      <c r="S67" s="39">
        <v>74.66</v>
      </c>
      <c r="T67" s="39">
        <v>65.31</v>
      </c>
      <c r="U67" s="40">
        <v>57.43</v>
      </c>
      <c r="V67" s="39">
        <v>56.11</v>
      </c>
      <c r="W67" s="40">
        <v>56.68</v>
      </c>
      <c r="X67" s="39">
        <v>52.51</v>
      </c>
      <c r="Y67" s="39">
        <v>78.260000000000005</v>
      </c>
      <c r="Z67" s="39">
        <v>48.57</v>
      </c>
      <c r="AA67" s="39">
        <v>65.62</v>
      </c>
      <c r="AB67" s="39">
        <v>45.16</v>
      </c>
      <c r="AC67" s="39">
        <v>65.959999999999994</v>
      </c>
      <c r="AD67" s="40">
        <v>46.21</v>
      </c>
      <c r="AE67" s="39">
        <v>46.21</v>
      </c>
      <c r="AF67" s="40">
        <v>60.04</v>
      </c>
      <c r="AG67" s="39">
        <v>83.52</v>
      </c>
      <c r="AH67" s="39">
        <v>51.95</v>
      </c>
      <c r="AI67" s="39">
        <v>44.58</v>
      </c>
      <c r="AJ67" s="40">
        <v>55.44</v>
      </c>
      <c r="AK67" s="39">
        <v>55.09</v>
      </c>
      <c r="AL67" s="39">
        <v>43.44</v>
      </c>
      <c r="AM67" s="39">
        <v>62.15</v>
      </c>
      <c r="AN67" s="39">
        <v>56.82</v>
      </c>
      <c r="AO67" s="40">
        <v>45.47</v>
      </c>
    </row>
    <row r="68" spans="1:41" x14ac:dyDescent="0.25">
      <c r="A68" s="28">
        <v>2012</v>
      </c>
      <c r="B68" s="39">
        <v>66.97</v>
      </c>
      <c r="C68" s="40">
        <v>67.489999999999995</v>
      </c>
      <c r="D68" s="39">
        <v>73.95</v>
      </c>
      <c r="E68" s="39">
        <v>71.72</v>
      </c>
      <c r="F68" s="39">
        <v>66.59</v>
      </c>
      <c r="G68" s="39">
        <v>71.19</v>
      </c>
      <c r="H68" s="39">
        <v>62.13</v>
      </c>
      <c r="I68" s="39">
        <v>66.11</v>
      </c>
      <c r="J68" s="40">
        <v>59.16</v>
      </c>
      <c r="K68" s="39">
        <v>59.16</v>
      </c>
      <c r="L68" s="40">
        <v>69.489999999999995</v>
      </c>
      <c r="M68" s="39">
        <v>81.89</v>
      </c>
      <c r="N68" s="39">
        <v>67.75</v>
      </c>
      <c r="O68" s="39">
        <v>55.13</v>
      </c>
      <c r="P68" s="40">
        <v>67.66</v>
      </c>
      <c r="Q68" s="39">
        <v>67.86</v>
      </c>
      <c r="R68" s="39">
        <v>59.08</v>
      </c>
      <c r="S68" s="39">
        <v>72.069999999999993</v>
      </c>
      <c r="T68" s="39">
        <v>62.61</v>
      </c>
      <c r="U68" s="40">
        <v>59.76</v>
      </c>
      <c r="V68" s="39">
        <v>53.44</v>
      </c>
      <c r="W68" s="40">
        <v>53.87</v>
      </c>
      <c r="X68" s="39">
        <v>48.3</v>
      </c>
      <c r="Y68" s="39">
        <v>67.55</v>
      </c>
      <c r="Z68" s="39">
        <v>49.29</v>
      </c>
      <c r="AA68" s="39">
        <v>63.27</v>
      </c>
      <c r="AB68" s="39">
        <v>44.38</v>
      </c>
      <c r="AC68" s="39">
        <v>57.44</v>
      </c>
      <c r="AD68" s="40">
        <v>42.82</v>
      </c>
      <c r="AE68" s="39">
        <v>42.82</v>
      </c>
      <c r="AF68" s="40">
        <v>59.43</v>
      </c>
      <c r="AG68" s="39">
        <v>86.19</v>
      </c>
      <c r="AH68" s="39">
        <v>50.44</v>
      </c>
      <c r="AI68" s="39">
        <v>40.96</v>
      </c>
      <c r="AJ68" s="40">
        <v>52.15</v>
      </c>
      <c r="AK68" s="39">
        <v>51.87</v>
      </c>
      <c r="AL68" s="39">
        <v>42.88</v>
      </c>
      <c r="AM68" s="39">
        <v>56.7</v>
      </c>
      <c r="AN68" s="39">
        <v>54.26</v>
      </c>
      <c r="AO68" s="40">
        <v>46.25</v>
      </c>
    </row>
    <row r="69" spans="1:41" x14ac:dyDescent="0.25">
      <c r="A69" s="28">
        <v>2013</v>
      </c>
      <c r="B69" s="39">
        <v>68.98</v>
      </c>
      <c r="C69" s="40">
        <v>67.33</v>
      </c>
      <c r="D69" s="39">
        <v>71.53</v>
      </c>
      <c r="E69" s="39">
        <v>69.260000000000005</v>
      </c>
      <c r="F69" s="39">
        <v>65.81</v>
      </c>
      <c r="G69" s="39">
        <v>71.819999999999993</v>
      </c>
      <c r="H69" s="39">
        <v>61.77</v>
      </c>
      <c r="I69" s="39">
        <v>69.540000000000006</v>
      </c>
      <c r="J69" s="40">
        <v>61.71</v>
      </c>
      <c r="K69" s="39">
        <v>61.71</v>
      </c>
      <c r="L69" s="40">
        <v>71.41</v>
      </c>
      <c r="M69" s="39">
        <v>83.39</v>
      </c>
      <c r="N69" s="39">
        <v>66.09</v>
      </c>
      <c r="O69" s="39">
        <v>59.85</v>
      </c>
      <c r="P69" s="40">
        <v>70.11</v>
      </c>
      <c r="Q69" s="39">
        <v>70.5</v>
      </c>
      <c r="R69" s="39">
        <v>64.739999999999995</v>
      </c>
      <c r="S69" s="39">
        <v>71.8</v>
      </c>
      <c r="T69" s="39">
        <v>64.78</v>
      </c>
      <c r="U69" s="40">
        <v>61.22</v>
      </c>
      <c r="V69" s="39">
        <v>54.7</v>
      </c>
      <c r="W69" s="40">
        <v>54.41</v>
      </c>
      <c r="X69" s="39">
        <v>48.07</v>
      </c>
      <c r="Y69" s="39">
        <v>68.400000000000006</v>
      </c>
      <c r="Z69" s="39">
        <v>46.1</v>
      </c>
      <c r="AA69" s="39">
        <v>63.78</v>
      </c>
      <c r="AB69" s="39">
        <v>44.56</v>
      </c>
      <c r="AC69" s="39">
        <v>62.27</v>
      </c>
      <c r="AD69" s="40">
        <v>43.66</v>
      </c>
      <c r="AE69" s="39">
        <v>43.66</v>
      </c>
      <c r="AF69" s="40">
        <v>61.85</v>
      </c>
      <c r="AG69" s="39">
        <v>86.41</v>
      </c>
      <c r="AH69" s="39">
        <v>50.2</v>
      </c>
      <c r="AI69" s="39">
        <v>46.19</v>
      </c>
      <c r="AJ69" s="40">
        <v>53.07</v>
      </c>
      <c r="AK69" s="39">
        <v>52.73</v>
      </c>
      <c r="AL69" s="39">
        <v>45.2</v>
      </c>
      <c r="AM69" s="39">
        <v>56.49</v>
      </c>
      <c r="AN69" s="39">
        <v>56.57</v>
      </c>
      <c r="AO69" s="40">
        <v>48.57</v>
      </c>
    </row>
    <row r="70" spans="1:41" x14ac:dyDescent="0.25">
      <c r="A70" s="28">
        <v>2014</v>
      </c>
      <c r="B70" s="39">
        <v>70.78</v>
      </c>
      <c r="C70" s="40">
        <v>71.680000000000007</v>
      </c>
      <c r="D70" s="39">
        <v>74.989999999999995</v>
      </c>
      <c r="E70" s="39">
        <v>79.150000000000006</v>
      </c>
      <c r="F70" s="39">
        <v>65.03</v>
      </c>
      <c r="G70" s="39">
        <v>76.760000000000005</v>
      </c>
      <c r="H70" s="39">
        <v>65.430000000000007</v>
      </c>
      <c r="I70" s="39">
        <v>71.67</v>
      </c>
      <c r="J70" s="40">
        <v>64.319999999999993</v>
      </c>
      <c r="K70" s="39">
        <v>64.319999999999993</v>
      </c>
      <c r="L70" s="40">
        <v>74.67</v>
      </c>
      <c r="M70" s="39">
        <v>85.84</v>
      </c>
      <c r="N70" s="39">
        <v>66.91</v>
      </c>
      <c r="O70" s="39">
        <v>65.260000000000005</v>
      </c>
      <c r="P70" s="40">
        <v>69.67</v>
      </c>
      <c r="Q70" s="39">
        <v>70.2</v>
      </c>
      <c r="R70" s="39">
        <v>64.83</v>
      </c>
      <c r="S70" s="39">
        <v>71.17</v>
      </c>
      <c r="T70" s="39">
        <v>62.65</v>
      </c>
      <c r="U70" s="40">
        <v>64.260000000000005</v>
      </c>
      <c r="V70" s="39">
        <v>55.55</v>
      </c>
      <c r="W70" s="40">
        <v>57.59</v>
      </c>
      <c r="X70" s="39">
        <v>53.07</v>
      </c>
      <c r="Y70" s="39">
        <v>71.94</v>
      </c>
      <c r="Z70" s="39">
        <v>45.2</v>
      </c>
      <c r="AA70" s="39">
        <v>63.23</v>
      </c>
      <c r="AB70" s="39">
        <v>51.51</v>
      </c>
      <c r="AC70" s="39">
        <v>63.16</v>
      </c>
      <c r="AD70" s="40">
        <v>45.83</v>
      </c>
      <c r="AE70" s="39">
        <v>45.83</v>
      </c>
      <c r="AF70" s="40">
        <v>62.52</v>
      </c>
      <c r="AG70" s="39">
        <v>84.26</v>
      </c>
      <c r="AH70" s="39">
        <v>52.44</v>
      </c>
      <c r="AI70" s="39">
        <v>48.02</v>
      </c>
      <c r="AJ70" s="40">
        <v>52.68</v>
      </c>
      <c r="AK70" s="39">
        <v>52.56</v>
      </c>
      <c r="AL70" s="39">
        <v>44.03</v>
      </c>
      <c r="AM70" s="39">
        <v>57.52</v>
      </c>
      <c r="AN70" s="39">
        <v>51.4</v>
      </c>
      <c r="AO70" s="40">
        <v>48.92</v>
      </c>
    </row>
    <row r="71" spans="1:41" s="4" customFormat="1" x14ac:dyDescent="0.25">
      <c r="A71" s="28">
        <v>2015</v>
      </c>
      <c r="B71" s="39">
        <v>71.099999999999994</v>
      </c>
      <c r="C71" s="40">
        <v>71.97</v>
      </c>
      <c r="D71" s="39">
        <v>76.319999999999993</v>
      </c>
      <c r="E71" s="39">
        <v>83.24</v>
      </c>
      <c r="F71" s="39">
        <v>66.12</v>
      </c>
      <c r="G71" s="39">
        <v>75.349999999999994</v>
      </c>
      <c r="H71" s="39">
        <v>62.46</v>
      </c>
      <c r="I71" s="39">
        <v>79.63</v>
      </c>
      <c r="J71" s="40">
        <v>64.349999999999994</v>
      </c>
      <c r="K71" s="39">
        <v>64.349999999999994</v>
      </c>
      <c r="L71" s="40">
        <v>75.63</v>
      </c>
      <c r="M71" s="39">
        <v>87.18</v>
      </c>
      <c r="N71" s="39">
        <v>65.45</v>
      </c>
      <c r="O71" s="39">
        <v>66.48</v>
      </c>
      <c r="P71" s="40">
        <v>69.77</v>
      </c>
      <c r="Q71" s="39">
        <v>70.41</v>
      </c>
      <c r="R71" s="39">
        <v>63.85</v>
      </c>
      <c r="S71" s="39">
        <v>70.56</v>
      </c>
      <c r="T71" s="39">
        <v>63.15</v>
      </c>
      <c r="U71" s="40">
        <v>64.069999999999993</v>
      </c>
      <c r="V71" s="39">
        <v>58.72</v>
      </c>
      <c r="W71" s="40">
        <v>59.55</v>
      </c>
      <c r="X71" s="39">
        <v>57.33</v>
      </c>
      <c r="Y71" s="39">
        <v>80.08</v>
      </c>
      <c r="Z71" s="39">
        <v>44</v>
      </c>
      <c r="AA71" s="39">
        <v>60.62</v>
      </c>
      <c r="AB71" s="39">
        <v>49.98</v>
      </c>
      <c r="AC71" s="39">
        <v>78.739999999999995</v>
      </c>
      <c r="AD71" s="40">
        <v>48.32</v>
      </c>
      <c r="AE71" s="39">
        <v>48.32</v>
      </c>
      <c r="AF71" s="40">
        <v>65.95</v>
      </c>
      <c r="AG71" s="39">
        <v>86.12</v>
      </c>
      <c r="AH71" s="39">
        <v>54.92</v>
      </c>
      <c r="AI71" s="39">
        <v>52.41</v>
      </c>
      <c r="AJ71" s="40">
        <v>56.44</v>
      </c>
      <c r="AK71" s="39">
        <v>56.69</v>
      </c>
      <c r="AL71" s="39">
        <v>49.42</v>
      </c>
      <c r="AM71" s="39">
        <v>58.15</v>
      </c>
      <c r="AN71" s="39">
        <v>54.34</v>
      </c>
      <c r="AO71" s="40">
        <v>50.16</v>
      </c>
    </row>
    <row r="72" spans="1:41" s="4" customFormat="1" x14ac:dyDescent="0.25">
      <c r="A72" s="28">
        <v>2016</v>
      </c>
      <c r="B72" s="39">
        <v>79.67</v>
      </c>
      <c r="C72" s="40">
        <v>76.88</v>
      </c>
      <c r="D72" s="39">
        <v>81.12</v>
      </c>
      <c r="E72" s="39">
        <v>91.66</v>
      </c>
      <c r="F72" s="39">
        <v>67.23</v>
      </c>
      <c r="G72" s="39">
        <v>80.77</v>
      </c>
      <c r="H72" s="39">
        <v>67.94</v>
      </c>
      <c r="I72" s="39">
        <v>81.3</v>
      </c>
      <c r="J72" s="40">
        <v>73.650000000000006</v>
      </c>
      <c r="K72" s="39">
        <v>73.650000000000006</v>
      </c>
      <c r="L72" s="40">
        <v>84.47</v>
      </c>
      <c r="M72" s="39">
        <v>91.17</v>
      </c>
      <c r="N72" s="39">
        <v>81.08</v>
      </c>
      <c r="O72" s="39">
        <v>77.59</v>
      </c>
      <c r="P72" s="40">
        <v>80.12</v>
      </c>
      <c r="Q72" s="39">
        <v>80.91</v>
      </c>
      <c r="R72" s="39">
        <v>76.08</v>
      </c>
      <c r="S72" s="39">
        <v>79.040000000000006</v>
      </c>
      <c r="T72" s="39">
        <v>73.52</v>
      </c>
      <c r="U72" s="40">
        <v>72.459999999999994</v>
      </c>
      <c r="V72" s="39">
        <v>65.33</v>
      </c>
      <c r="W72" s="40">
        <v>64.900000000000006</v>
      </c>
      <c r="X72" s="39">
        <v>56.17</v>
      </c>
      <c r="Y72" s="39">
        <v>96.14</v>
      </c>
      <c r="Z72" s="39">
        <v>49.02</v>
      </c>
      <c r="AA72" s="39">
        <v>67.83</v>
      </c>
      <c r="AB72" s="39">
        <v>51.52</v>
      </c>
      <c r="AC72" s="39">
        <v>82.79</v>
      </c>
      <c r="AD72" s="40">
        <v>56.88</v>
      </c>
      <c r="AE72" s="39">
        <v>56.88</v>
      </c>
      <c r="AF72" s="40">
        <v>70.510000000000005</v>
      </c>
      <c r="AG72" s="39">
        <v>88.11</v>
      </c>
      <c r="AH72" s="39">
        <v>61.06</v>
      </c>
      <c r="AI72" s="39">
        <v>58.43</v>
      </c>
      <c r="AJ72" s="40">
        <v>64.34</v>
      </c>
      <c r="AK72" s="39">
        <v>64.459999999999994</v>
      </c>
      <c r="AL72" s="39">
        <v>55.56</v>
      </c>
      <c r="AM72" s="39">
        <v>67.44</v>
      </c>
      <c r="AN72" s="39">
        <v>62.69</v>
      </c>
      <c r="AO72" s="40">
        <v>59.36</v>
      </c>
    </row>
    <row r="73" spans="1:41" s="4" customFormat="1" x14ac:dyDescent="0.25">
      <c r="A73" s="28">
        <v>2017</v>
      </c>
      <c r="B73" s="39">
        <v>79.69</v>
      </c>
      <c r="C73" s="40">
        <v>78.599999999999994</v>
      </c>
      <c r="D73" s="39">
        <v>73.05</v>
      </c>
      <c r="E73" s="39">
        <v>87.36</v>
      </c>
      <c r="F73" s="39">
        <v>71.45</v>
      </c>
      <c r="G73" s="39">
        <v>82.45</v>
      </c>
      <c r="H73" s="39">
        <v>73.709999999999994</v>
      </c>
      <c r="I73" s="39">
        <v>82.06</v>
      </c>
      <c r="J73" s="40">
        <v>74.38</v>
      </c>
      <c r="K73" s="39">
        <v>74.38</v>
      </c>
      <c r="L73" s="40">
        <v>83.54</v>
      </c>
      <c r="M73" s="39">
        <v>90.24</v>
      </c>
      <c r="N73" s="39">
        <v>77.540000000000006</v>
      </c>
      <c r="O73" s="39">
        <v>78</v>
      </c>
      <c r="P73" s="40">
        <v>79.67</v>
      </c>
      <c r="Q73" s="39">
        <v>80.349999999999994</v>
      </c>
      <c r="R73" s="39">
        <v>72.459999999999994</v>
      </c>
      <c r="S73" s="39">
        <v>81.31</v>
      </c>
      <c r="T73" s="39">
        <v>71.14</v>
      </c>
      <c r="U73" s="40">
        <v>71.569999999999993</v>
      </c>
      <c r="V73" s="39">
        <v>67.02</v>
      </c>
      <c r="W73" s="40">
        <v>69.17</v>
      </c>
      <c r="X73" s="39">
        <v>64.599999999999994</v>
      </c>
      <c r="Y73" s="39">
        <v>89.72</v>
      </c>
      <c r="Z73" s="39">
        <v>60.87</v>
      </c>
      <c r="AA73" s="39">
        <v>69.290000000000006</v>
      </c>
      <c r="AB73" s="39">
        <v>60.46</v>
      </c>
      <c r="AC73" s="39">
        <v>81.22</v>
      </c>
      <c r="AD73" s="40">
        <v>58.22</v>
      </c>
      <c r="AE73" s="39">
        <v>58.22</v>
      </c>
      <c r="AF73" s="40">
        <v>71.92</v>
      </c>
      <c r="AG73" s="39">
        <v>87.65</v>
      </c>
      <c r="AH73" s="39">
        <v>63.41</v>
      </c>
      <c r="AI73" s="39">
        <v>60.81</v>
      </c>
      <c r="AJ73" s="40">
        <v>65.02</v>
      </c>
      <c r="AK73" s="39">
        <v>65.489999999999995</v>
      </c>
      <c r="AL73" s="39">
        <v>53.79</v>
      </c>
      <c r="AM73" s="39">
        <v>64.63</v>
      </c>
      <c r="AN73" s="39">
        <v>65.11</v>
      </c>
      <c r="AO73" s="40">
        <v>56.29</v>
      </c>
    </row>
    <row r="74" spans="1:41" s="4" customFormat="1" x14ac:dyDescent="0.25"/>
    <row r="75" spans="1:41" ht="18.75" x14ac:dyDescent="0.3">
      <c r="A75" s="13" t="s">
        <v>34</v>
      </c>
    </row>
    <row r="77" spans="1:41" x14ac:dyDescent="0.25">
      <c r="A77" s="4"/>
      <c r="B77" s="26" t="s">
        <v>66</v>
      </c>
      <c r="C77" s="19" t="s">
        <v>48</v>
      </c>
      <c r="D77" s="26" t="s">
        <v>67</v>
      </c>
      <c r="E77" s="26" t="s">
        <v>68</v>
      </c>
      <c r="F77" s="26" t="s">
        <v>69</v>
      </c>
      <c r="G77" s="26" t="s">
        <v>70</v>
      </c>
      <c r="H77" s="26" t="s">
        <v>71</v>
      </c>
      <c r="I77" s="26" t="s">
        <v>72</v>
      </c>
      <c r="J77" s="19" t="s">
        <v>55</v>
      </c>
      <c r="K77" s="26" t="s">
        <v>73</v>
      </c>
      <c r="L77" s="19" t="s">
        <v>56</v>
      </c>
      <c r="M77" s="26" t="s">
        <v>74</v>
      </c>
      <c r="N77" s="26" t="s">
        <v>75</v>
      </c>
      <c r="O77" s="26" t="s">
        <v>76</v>
      </c>
      <c r="P77" s="19" t="s">
        <v>77</v>
      </c>
      <c r="Q77" s="26" t="s">
        <v>78</v>
      </c>
      <c r="R77" s="26" t="s">
        <v>79</v>
      </c>
      <c r="S77" s="26" t="s">
        <v>80</v>
      </c>
      <c r="T77" s="26" t="s">
        <v>81</v>
      </c>
      <c r="U77" s="19" t="s">
        <v>82</v>
      </c>
    </row>
    <row r="78" spans="1:41" x14ac:dyDescent="0.25">
      <c r="A78" s="28">
        <v>2009</v>
      </c>
      <c r="B78" s="25">
        <v>73423</v>
      </c>
      <c r="C78" s="27">
        <v>15989</v>
      </c>
      <c r="D78" s="25">
        <v>1303</v>
      </c>
      <c r="E78" s="25">
        <v>1598</v>
      </c>
      <c r="F78" s="25">
        <v>1042</v>
      </c>
      <c r="G78" s="25">
        <v>4522</v>
      </c>
      <c r="H78" s="25">
        <v>5814</v>
      </c>
      <c r="I78" s="25">
        <v>1710</v>
      </c>
      <c r="J78" s="27">
        <v>2736</v>
      </c>
      <c r="K78" s="25">
        <v>2736</v>
      </c>
      <c r="L78" s="27">
        <v>17383</v>
      </c>
      <c r="M78" s="25">
        <v>7113</v>
      </c>
      <c r="N78" s="25">
        <v>3863</v>
      </c>
      <c r="O78" s="25">
        <v>6407</v>
      </c>
      <c r="P78" s="27">
        <v>35874</v>
      </c>
      <c r="Q78" s="25">
        <v>28965</v>
      </c>
      <c r="R78" s="25">
        <v>972</v>
      </c>
      <c r="S78" s="25">
        <v>2900</v>
      </c>
      <c r="T78" s="25">
        <v>3038</v>
      </c>
      <c r="U78" s="27">
        <v>1440</v>
      </c>
    </row>
    <row r="79" spans="1:41" x14ac:dyDescent="0.25">
      <c r="A79" s="28">
        <v>2010</v>
      </c>
      <c r="B79" s="25">
        <v>70654</v>
      </c>
      <c r="C79" s="27">
        <v>16114</v>
      </c>
      <c r="D79" s="25">
        <v>1289</v>
      </c>
      <c r="E79" s="25">
        <v>1853</v>
      </c>
      <c r="F79" s="25">
        <v>692</v>
      </c>
      <c r="G79" s="25">
        <v>5116</v>
      </c>
      <c r="H79" s="25">
        <v>5389</v>
      </c>
      <c r="I79" s="25">
        <v>1776</v>
      </c>
      <c r="J79" s="27">
        <v>2600</v>
      </c>
      <c r="K79" s="25">
        <v>2600</v>
      </c>
      <c r="L79" s="27">
        <v>16897</v>
      </c>
      <c r="M79" s="25">
        <v>7905</v>
      </c>
      <c r="N79" s="25">
        <v>3149</v>
      </c>
      <c r="O79" s="25">
        <v>5843</v>
      </c>
      <c r="P79" s="27">
        <v>33743</v>
      </c>
      <c r="Q79" s="25">
        <v>27391</v>
      </c>
      <c r="R79" s="25">
        <v>850</v>
      </c>
      <c r="S79" s="25">
        <v>3050</v>
      </c>
      <c r="T79" s="25">
        <v>2453</v>
      </c>
      <c r="U79" s="27">
        <v>1300</v>
      </c>
    </row>
    <row r="80" spans="1:41" x14ac:dyDescent="0.25">
      <c r="A80" s="28">
        <v>2011</v>
      </c>
      <c r="B80" s="25">
        <v>75878</v>
      </c>
      <c r="C80" s="27">
        <v>18057</v>
      </c>
      <c r="D80" s="25">
        <v>1064</v>
      </c>
      <c r="E80" s="25">
        <v>2410</v>
      </c>
      <c r="F80" s="25">
        <v>1306</v>
      </c>
      <c r="G80" s="25">
        <v>5896</v>
      </c>
      <c r="H80" s="25">
        <v>5569</v>
      </c>
      <c r="I80" s="25">
        <v>1813</v>
      </c>
      <c r="J80" s="27">
        <v>2844</v>
      </c>
      <c r="K80" s="25">
        <v>2844</v>
      </c>
      <c r="L80" s="27">
        <v>18095</v>
      </c>
      <c r="M80" s="25">
        <v>8895</v>
      </c>
      <c r="N80" s="25">
        <v>3607</v>
      </c>
      <c r="O80" s="25">
        <v>5593</v>
      </c>
      <c r="P80" s="27">
        <v>35503</v>
      </c>
      <c r="Q80" s="25">
        <v>28997</v>
      </c>
      <c r="R80" s="25">
        <v>865</v>
      </c>
      <c r="S80" s="25">
        <v>3374</v>
      </c>
      <c r="T80" s="25">
        <v>2267</v>
      </c>
      <c r="U80" s="27">
        <v>1379</v>
      </c>
    </row>
    <row r="81" spans="1:21" x14ac:dyDescent="0.25">
      <c r="A81" s="28">
        <v>2012</v>
      </c>
      <c r="B81" s="25">
        <v>72310</v>
      </c>
      <c r="C81" s="27">
        <v>17471</v>
      </c>
      <c r="D81" s="25">
        <v>974</v>
      </c>
      <c r="E81" s="25">
        <v>2126</v>
      </c>
      <c r="F81" s="25">
        <v>1470</v>
      </c>
      <c r="G81" s="25">
        <v>5861</v>
      </c>
      <c r="H81" s="25">
        <v>5402</v>
      </c>
      <c r="I81" s="25">
        <v>1638</v>
      </c>
      <c r="J81" s="27">
        <v>2633</v>
      </c>
      <c r="K81" s="25">
        <v>2633</v>
      </c>
      <c r="L81" s="27">
        <v>17402</v>
      </c>
      <c r="M81" s="25">
        <v>9128</v>
      </c>
      <c r="N81" s="25">
        <v>3284</v>
      </c>
      <c r="O81" s="25">
        <v>4990</v>
      </c>
      <c r="P81" s="27">
        <v>33386</v>
      </c>
      <c r="Q81" s="25">
        <v>27250</v>
      </c>
      <c r="R81" s="25">
        <v>874</v>
      </c>
      <c r="S81" s="25">
        <v>3104</v>
      </c>
      <c r="T81" s="25">
        <v>2158</v>
      </c>
      <c r="U81" s="27">
        <v>1419</v>
      </c>
    </row>
    <row r="82" spans="1:21" x14ac:dyDescent="0.25">
      <c r="A82" s="28">
        <v>2013</v>
      </c>
      <c r="B82" s="25">
        <v>72384</v>
      </c>
      <c r="C82" s="27">
        <v>17411</v>
      </c>
      <c r="D82" s="25">
        <v>974</v>
      </c>
      <c r="E82" s="25">
        <v>2173</v>
      </c>
      <c r="F82" s="25">
        <v>1379</v>
      </c>
      <c r="G82" s="25">
        <v>5832</v>
      </c>
      <c r="H82" s="25">
        <v>5230</v>
      </c>
      <c r="I82" s="25">
        <v>1823</v>
      </c>
      <c r="J82" s="27">
        <v>2704</v>
      </c>
      <c r="K82" s="25">
        <v>2704</v>
      </c>
      <c r="L82" s="27">
        <v>17313</v>
      </c>
      <c r="M82" s="25">
        <v>8862</v>
      </c>
      <c r="N82" s="25">
        <v>3250</v>
      </c>
      <c r="O82" s="25">
        <v>5201</v>
      </c>
      <c r="P82" s="27">
        <v>33382</v>
      </c>
      <c r="Q82" s="25">
        <v>26950</v>
      </c>
      <c r="R82" s="25">
        <v>924</v>
      </c>
      <c r="S82" s="25">
        <v>3251</v>
      </c>
      <c r="T82" s="25">
        <v>2256</v>
      </c>
      <c r="U82" s="27">
        <v>1574</v>
      </c>
    </row>
    <row r="83" spans="1:21" x14ac:dyDescent="0.25">
      <c r="A83" s="28">
        <v>2014</v>
      </c>
      <c r="B83" s="25">
        <v>73389</v>
      </c>
      <c r="C83" s="27">
        <v>18416</v>
      </c>
      <c r="D83" s="25">
        <v>1075</v>
      </c>
      <c r="E83" s="25">
        <v>2382</v>
      </c>
      <c r="F83" s="25">
        <v>1352</v>
      </c>
      <c r="G83" s="25">
        <v>5900</v>
      </c>
      <c r="H83" s="25">
        <v>5908</v>
      </c>
      <c r="I83" s="25">
        <v>1799</v>
      </c>
      <c r="J83" s="27">
        <v>2846</v>
      </c>
      <c r="K83" s="25">
        <v>2846</v>
      </c>
      <c r="L83" s="27">
        <v>17561</v>
      </c>
      <c r="M83" s="25">
        <v>8806</v>
      </c>
      <c r="N83" s="25">
        <v>3387</v>
      </c>
      <c r="O83" s="25">
        <v>5368</v>
      </c>
      <c r="P83" s="27">
        <v>32955</v>
      </c>
      <c r="Q83" s="25">
        <v>26577</v>
      </c>
      <c r="R83" s="25">
        <v>901</v>
      </c>
      <c r="S83" s="25">
        <v>3427</v>
      </c>
      <c r="T83" s="25">
        <v>2050</v>
      </c>
      <c r="U83" s="27">
        <v>1610</v>
      </c>
    </row>
    <row r="84" spans="1:21" s="4" customFormat="1" x14ac:dyDescent="0.25">
      <c r="A84" s="28">
        <v>2015</v>
      </c>
      <c r="B84" s="25">
        <v>77416</v>
      </c>
      <c r="C84" s="27">
        <v>20168</v>
      </c>
      <c r="D84" s="25">
        <v>1111</v>
      </c>
      <c r="E84" s="25">
        <v>2635</v>
      </c>
      <c r="F84" s="25">
        <v>1532</v>
      </c>
      <c r="G84" s="25">
        <v>5624</v>
      </c>
      <c r="H84" s="25">
        <v>5625</v>
      </c>
      <c r="I84" s="25">
        <v>3639</v>
      </c>
      <c r="J84" s="27">
        <v>2988</v>
      </c>
      <c r="K84" s="25">
        <v>2988</v>
      </c>
      <c r="L84" s="27">
        <v>18454</v>
      </c>
      <c r="M84" s="25">
        <v>9282</v>
      </c>
      <c r="N84" s="25">
        <v>3409</v>
      </c>
      <c r="O84" s="25">
        <v>5763</v>
      </c>
      <c r="P84" s="27">
        <v>34169</v>
      </c>
      <c r="Q84" s="25">
        <v>27535</v>
      </c>
      <c r="R84" s="25">
        <v>1011</v>
      </c>
      <c r="S84" s="25">
        <v>3456</v>
      </c>
      <c r="T84" s="25">
        <v>2168</v>
      </c>
      <c r="U84" s="27">
        <v>1637</v>
      </c>
    </row>
    <row r="85" spans="1:21" s="4" customFormat="1" x14ac:dyDescent="0.25">
      <c r="A85" s="28">
        <v>2016</v>
      </c>
      <c r="B85" s="25">
        <v>85287</v>
      </c>
      <c r="C85" s="27">
        <v>22156</v>
      </c>
      <c r="D85" s="25">
        <v>986</v>
      </c>
      <c r="E85" s="25">
        <v>3136</v>
      </c>
      <c r="F85" s="25">
        <v>1674</v>
      </c>
      <c r="G85" s="25">
        <v>6063</v>
      </c>
      <c r="H85" s="25">
        <v>5910</v>
      </c>
      <c r="I85" s="25">
        <v>4387</v>
      </c>
      <c r="J85" s="27">
        <v>3500</v>
      </c>
      <c r="K85" s="25">
        <v>3500</v>
      </c>
      <c r="L85" s="27">
        <v>19605</v>
      </c>
      <c r="M85" s="25">
        <v>9480</v>
      </c>
      <c r="N85" s="25">
        <v>3826</v>
      </c>
      <c r="O85" s="25">
        <v>6300</v>
      </c>
      <c r="P85" s="27">
        <v>38099</v>
      </c>
      <c r="Q85" s="25">
        <v>30554</v>
      </c>
      <c r="R85" s="25">
        <v>1118</v>
      </c>
      <c r="S85" s="25">
        <v>4020</v>
      </c>
      <c r="T85" s="25">
        <v>2406</v>
      </c>
      <c r="U85" s="27">
        <v>1926</v>
      </c>
    </row>
    <row r="86" spans="1:21" s="4" customFormat="1" x14ac:dyDescent="0.25">
      <c r="A86" s="28">
        <v>2017</v>
      </c>
      <c r="B86" s="25">
        <v>87661</v>
      </c>
      <c r="C86" s="27">
        <v>23608</v>
      </c>
      <c r="D86" s="25">
        <v>1726</v>
      </c>
      <c r="E86" s="25">
        <v>2829</v>
      </c>
      <c r="F86" s="25">
        <v>1605</v>
      </c>
      <c r="G86" s="25">
        <v>6056</v>
      </c>
      <c r="H86" s="25">
        <v>6866</v>
      </c>
      <c r="I86" s="25">
        <v>4526</v>
      </c>
      <c r="J86" s="27">
        <v>3619</v>
      </c>
      <c r="K86" s="25">
        <v>3619</v>
      </c>
      <c r="L86" s="27">
        <v>19777</v>
      </c>
      <c r="M86" s="25">
        <v>9456</v>
      </c>
      <c r="N86" s="25">
        <v>3905</v>
      </c>
      <c r="O86" s="25">
        <v>6417</v>
      </c>
      <c r="P86" s="27">
        <v>38858</v>
      </c>
      <c r="Q86" s="25">
        <v>31417</v>
      </c>
      <c r="R86" s="25">
        <v>986</v>
      </c>
      <c r="S86" s="25">
        <v>3858</v>
      </c>
      <c r="T86" s="25">
        <v>2597</v>
      </c>
      <c r="U86" s="27">
        <v>1797</v>
      </c>
    </row>
    <row r="87" spans="1:21" s="4" customFormat="1" x14ac:dyDescent="0.25"/>
    <row r="88" spans="1:21" ht="18.75" x14ac:dyDescent="0.3">
      <c r="A88" s="13" t="s">
        <v>35</v>
      </c>
    </row>
    <row r="90" spans="1:21" x14ac:dyDescent="0.25">
      <c r="A90" s="4"/>
      <c r="B90" s="155" t="s">
        <v>35</v>
      </c>
      <c r="C90" s="156"/>
      <c r="D90" s="156"/>
      <c r="E90" s="156"/>
      <c r="F90" s="156"/>
      <c r="G90" s="156"/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7"/>
    </row>
    <row r="91" spans="1:21" x14ac:dyDescent="0.25">
      <c r="A91" s="4"/>
      <c r="B91" s="26" t="s">
        <v>66</v>
      </c>
      <c r="C91" s="19" t="s">
        <v>48</v>
      </c>
      <c r="D91" s="26" t="s">
        <v>67</v>
      </c>
      <c r="E91" s="26" t="s">
        <v>68</v>
      </c>
      <c r="F91" s="26" t="s">
        <v>69</v>
      </c>
      <c r="G91" s="26" t="s">
        <v>70</v>
      </c>
      <c r="H91" s="26" t="s">
        <v>71</v>
      </c>
      <c r="I91" s="26" t="s">
        <v>72</v>
      </c>
      <c r="J91" s="19" t="s">
        <v>55</v>
      </c>
      <c r="K91" s="26" t="s">
        <v>73</v>
      </c>
      <c r="L91" s="19" t="s">
        <v>56</v>
      </c>
      <c r="M91" s="26" t="s">
        <v>74</v>
      </c>
      <c r="N91" s="26" t="s">
        <v>75</v>
      </c>
      <c r="O91" s="26" t="s">
        <v>76</v>
      </c>
      <c r="P91" s="19" t="s">
        <v>77</v>
      </c>
      <c r="Q91" s="26" t="s">
        <v>78</v>
      </c>
      <c r="R91" s="26" t="s">
        <v>79</v>
      </c>
      <c r="S91" s="26" t="s">
        <v>80</v>
      </c>
      <c r="T91" s="26" t="s">
        <v>81</v>
      </c>
      <c r="U91" s="19" t="s">
        <v>82</v>
      </c>
    </row>
    <row r="92" spans="1:21" x14ac:dyDescent="0.25">
      <c r="A92" s="28">
        <v>2010</v>
      </c>
      <c r="B92" s="25">
        <v>14042</v>
      </c>
      <c r="C92" s="27">
        <v>2723</v>
      </c>
      <c r="D92" s="25">
        <v>336</v>
      </c>
      <c r="E92" s="25">
        <v>514</v>
      </c>
      <c r="F92" s="25">
        <v>102</v>
      </c>
      <c r="G92" s="25">
        <v>843</v>
      </c>
      <c r="H92" s="25">
        <v>644</v>
      </c>
      <c r="I92" s="25">
        <v>284</v>
      </c>
      <c r="J92" s="27">
        <v>711</v>
      </c>
      <c r="K92" s="25">
        <v>711</v>
      </c>
      <c r="L92" s="27">
        <v>3939</v>
      </c>
      <c r="M92" s="25">
        <v>2346</v>
      </c>
      <c r="N92" s="25">
        <v>543</v>
      </c>
      <c r="O92" s="25">
        <v>1050</v>
      </c>
      <c r="P92" s="27">
        <v>6066</v>
      </c>
      <c r="Q92" s="25">
        <v>4659</v>
      </c>
      <c r="R92" s="25">
        <v>173</v>
      </c>
      <c r="S92" s="25">
        <v>815</v>
      </c>
      <c r="T92" s="25">
        <v>419</v>
      </c>
      <c r="U92" s="27">
        <v>603</v>
      </c>
    </row>
    <row r="93" spans="1:21" x14ac:dyDescent="0.25">
      <c r="A93" s="28">
        <v>2011</v>
      </c>
      <c r="B93" s="25">
        <v>14432</v>
      </c>
      <c r="C93" s="27">
        <v>2682</v>
      </c>
      <c r="D93" s="25">
        <v>210</v>
      </c>
      <c r="E93" s="25">
        <v>473</v>
      </c>
      <c r="F93" s="25">
        <v>248</v>
      </c>
      <c r="G93" s="25">
        <v>846</v>
      </c>
      <c r="H93" s="25">
        <v>612</v>
      </c>
      <c r="I93" s="25">
        <v>293</v>
      </c>
      <c r="J93" s="27">
        <v>726</v>
      </c>
      <c r="K93" s="25">
        <v>726</v>
      </c>
      <c r="L93" s="27">
        <v>4117</v>
      </c>
      <c r="M93" s="25">
        <v>2497</v>
      </c>
      <c r="N93" s="25">
        <v>574</v>
      </c>
      <c r="O93" s="25">
        <v>1046</v>
      </c>
      <c r="P93" s="27">
        <v>6248</v>
      </c>
      <c r="Q93" s="25">
        <v>4818</v>
      </c>
      <c r="R93" s="25">
        <v>192</v>
      </c>
      <c r="S93" s="25">
        <v>812</v>
      </c>
      <c r="T93" s="25">
        <v>426</v>
      </c>
      <c r="U93" s="27">
        <v>659</v>
      </c>
    </row>
    <row r="94" spans="1:21" x14ac:dyDescent="0.25">
      <c r="A94" s="28">
        <v>2012</v>
      </c>
      <c r="B94" s="25">
        <v>14409</v>
      </c>
      <c r="C94" s="27">
        <v>2705</v>
      </c>
      <c r="D94" s="25">
        <v>243</v>
      </c>
      <c r="E94" s="25">
        <v>445</v>
      </c>
      <c r="F94" s="25">
        <v>259</v>
      </c>
      <c r="G94" s="25">
        <v>832</v>
      </c>
      <c r="H94" s="25">
        <v>598</v>
      </c>
      <c r="I94" s="25">
        <v>328</v>
      </c>
      <c r="J94" s="27">
        <v>764</v>
      </c>
      <c r="K94" s="25">
        <v>764</v>
      </c>
      <c r="L94" s="27">
        <v>4096</v>
      </c>
      <c r="M94" s="25">
        <v>2585</v>
      </c>
      <c r="N94" s="25">
        <v>547</v>
      </c>
      <c r="O94" s="25">
        <v>964</v>
      </c>
      <c r="P94" s="27">
        <v>6168</v>
      </c>
      <c r="Q94" s="25">
        <v>4778</v>
      </c>
      <c r="R94" s="25">
        <v>194</v>
      </c>
      <c r="S94" s="25">
        <v>796</v>
      </c>
      <c r="T94" s="25">
        <v>400</v>
      </c>
      <c r="U94" s="27">
        <v>676</v>
      </c>
    </row>
    <row r="95" spans="1:21" x14ac:dyDescent="0.25">
      <c r="A95" s="28">
        <v>2013</v>
      </c>
      <c r="B95" s="25">
        <v>14302</v>
      </c>
      <c r="C95" s="27">
        <v>2684</v>
      </c>
      <c r="D95" s="25">
        <v>185</v>
      </c>
      <c r="E95" s="25">
        <v>440</v>
      </c>
      <c r="F95" s="25">
        <v>250</v>
      </c>
      <c r="G95" s="25">
        <v>868</v>
      </c>
      <c r="H95" s="25">
        <v>632</v>
      </c>
      <c r="I95" s="25">
        <v>309</v>
      </c>
      <c r="J95" s="27">
        <v>725</v>
      </c>
      <c r="K95" s="25">
        <v>725</v>
      </c>
      <c r="L95" s="27">
        <v>4034</v>
      </c>
      <c r="M95" s="25">
        <v>2568</v>
      </c>
      <c r="N95" s="25">
        <v>536</v>
      </c>
      <c r="O95" s="25">
        <v>930</v>
      </c>
      <c r="P95" s="27">
        <v>6166</v>
      </c>
      <c r="Q95" s="25">
        <v>4797</v>
      </c>
      <c r="R95" s="25">
        <v>192</v>
      </c>
      <c r="S95" s="25">
        <v>776</v>
      </c>
      <c r="T95" s="25">
        <v>401</v>
      </c>
      <c r="U95" s="27">
        <v>693</v>
      </c>
    </row>
    <row r="96" spans="1:21" x14ac:dyDescent="0.25">
      <c r="A96" s="28">
        <v>2014</v>
      </c>
      <c r="B96" s="25">
        <v>15004</v>
      </c>
      <c r="C96" s="27">
        <v>2942</v>
      </c>
      <c r="D96" s="25">
        <v>162</v>
      </c>
      <c r="E96" s="25">
        <v>496</v>
      </c>
      <c r="F96" s="25">
        <v>285</v>
      </c>
      <c r="G96" s="25">
        <v>925</v>
      </c>
      <c r="H96" s="25">
        <v>758</v>
      </c>
      <c r="I96" s="25">
        <v>316</v>
      </c>
      <c r="J96" s="27">
        <v>710</v>
      </c>
      <c r="K96" s="25">
        <v>710</v>
      </c>
      <c r="L96" s="27">
        <v>4166</v>
      </c>
      <c r="M96" s="25">
        <v>2723</v>
      </c>
      <c r="N96" s="25">
        <v>521</v>
      </c>
      <c r="O96" s="25">
        <v>922</v>
      </c>
      <c r="P96" s="27">
        <v>6439</v>
      </c>
      <c r="Q96" s="25">
        <v>4994</v>
      </c>
      <c r="R96" s="25">
        <v>222</v>
      </c>
      <c r="S96" s="25">
        <v>810</v>
      </c>
      <c r="T96" s="25">
        <v>413</v>
      </c>
      <c r="U96" s="27">
        <v>747</v>
      </c>
    </row>
    <row r="97" spans="1:81" s="4" customFormat="1" x14ac:dyDescent="0.25">
      <c r="A97" s="28">
        <v>2015</v>
      </c>
      <c r="B97" s="25">
        <v>16263</v>
      </c>
      <c r="C97" s="27">
        <v>3547</v>
      </c>
      <c r="D97" s="25">
        <v>244</v>
      </c>
      <c r="E97" s="25">
        <v>517</v>
      </c>
      <c r="F97" s="25">
        <v>342</v>
      </c>
      <c r="G97" s="25">
        <v>1014</v>
      </c>
      <c r="H97" s="25">
        <v>787</v>
      </c>
      <c r="I97" s="25">
        <v>643</v>
      </c>
      <c r="J97" s="27">
        <v>688</v>
      </c>
      <c r="K97" s="25">
        <v>688</v>
      </c>
      <c r="L97" s="27">
        <v>4556</v>
      </c>
      <c r="M97" s="25">
        <v>2953</v>
      </c>
      <c r="N97" s="25">
        <v>561</v>
      </c>
      <c r="O97" s="25">
        <v>1042</v>
      </c>
      <c r="P97" s="27">
        <v>6788</v>
      </c>
      <c r="Q97" s="25">
        <v>5249</v>
      </c>
      <c r="R97" s="25">
        <v>218</v>
      </c>
      <c r="S97" s="25">
        <v>809</v>
      </c>
      <c r="T97" s="25">
        <v>512</v>
      </c>
      <c r="U97" s="27">
        <v>684</v>
      </c>
    </row>
    <row r="98" spans="1:81" s="4" customFormat="1" x14ac:dyDescent="0.25">
      <c r="A98" s="28">
        <v>2016</v>
      </c>
      <c r="B98" s="25">
        <v>16822</v>
      </c>
      <c r="C98" s="27">
        <v>3646</v>
      </c>
      <c r="D98" s="25">
        <v>216</v>
      </c>
      <c r="E98" s="25">
        <v>549</v>
      </c>
      <c r="F98" s="25">
        <v>351</v>
      </c>
      <c r="G98" s="25">
        <v>1006</v>
      </c>
      <c r="H98" s="25">
        <v>765</v>
      </c>
      <c r="I98" s="25">
        <v>759</v>
      </c>
      <c r="J98" s="27">
        <v>716</v>
      </c>
      <c r="K98" s="25">
        <v>716</v>
      </c>
      <c r="L98" s="27">
        <v>4760</v>
      </c>
      <c r="M98" s="25">
        <v>3060</v>
      </c>
      <c r="N98" s="25">
        <v>601</v>
      </c>
      <c r="O98" s="25">
        <v>1099</v>
      </c>
      <c r="P98" s="27">
        <v>6979</v>
      </c>
      <c r="Q98" s="25">
        <v>5426</v>
      </c>
      <c r="R98" s="25">
        <v>213</v>
      </c>
      <c r="S98" s="25">
        <v>852</v>
      </c>
      <c r="T98" s="25">
        <v>488</v>
      </c>
      <c r="U98" s="27">
        <v>721</v>
      </c>
    </row>
    <row r="99" spans="1:81" s="4" customFormat="1" x14ac:dyDescent="0.25">
      <c r="A99" s="28">
        <v>2017</v>
      </c>
      <c r="B99" s="25">
        <v>17289</v>
      </c>
      <c r="C99" s="27">
        <v>4047</v>
      </c>
      <c r="D99" s="25">
        <v>360</v>
      </c>
      <c r="E99" s="25">
        <v>553</v>
      </c>
      <c r="F99" s="25">
        <v>353</v>
      </c>
      <c r="G99" s="25">
        <v>999</v>
      </c>
      <c r="H99" s="25">
        <v>927</v>
      </c>
      <c r="I99" s="25">
        <v>855</v>
      </c>
      <c r="J99" s="27">
        <v>780</v>
      </c>
      <c r="K99" s="25">
        <v>780</v>
      </c>
      <c r="L99" s="27">
        <v>4582</v>
      </c>
      <c r="M99" s="25">
        <v>2937</v>
      </c>
      <c r="N99" s="25">
        <v>499</v>
      </c>
      <c r="O99" s="25">
        <v>1146</v>
      </c>
      <c r="P99" s="27">
        <v>7158</v>
      </c>
      <c r="Q99" s="25">
        <v>5596</v>
      </c>
      <c r="R99" s="25">
        <v>214</v>
      </c>
      <c r="S99" s="25">
        <v>833</v>
      </c>
      <c r="T99" s="25">
        <v>515</v>
      </c>
      <c r="U99" s="27">
        <v>722</v>
      </c>
    </row>
    <row r="100" spans="1:81" s="4" customFormat="1" x14ac:dyDescent="0.25">
      <c r="A100" s="41"/>
      <c r="B100" s="43"/>
      <c r="C100" s="44"/>
      <c r="D100" s="43"/>
      <c r="E100" s="43"/>
      <c r="F100" s="43"/>
      <c r="G100" s="43"/>
      <c r="H100" s="43"/>
      <c r="I100" s="43"/>
      <c r="J100" s="44"/>
      <c r="K100" s="43"/>
      <c r="L100" s="44"/>
      <c r="M100" s="43"/>
      <c r="N100" s="43"/>
      <c r="O100" s="43"/>
      <c r="P100" s="44"/>
      <c r="Q100" s="43"/>
      <c r="R100" s="43"/>
      <c r="S100" s="43"/>
      <c r="T100" s="43"/>
      <c r="U100" s="44"/>
    </row>
    <row r="101" spans="1:81" x14ac:dyDescent="0.25">
      <c r="A101" s="4"/>
      <c r="B101" s="155" t="s">
        <v>44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7"/>
      <c r="V101" s="155" t="s">
        <v>45</v>
      </c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7"/>
      <c r="AP101" s="155" t="s">
        <v>46</v>
      </c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7"/>
      <c r="BJ101" s="155" t="s">
        <v>47</v>
      </c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7"/>
    </row>
    <row r="102" spans="1:81" x14ac:dyDescent="0.25">
      <c r="A102" s="4"/>
      <c r="B102" s="26" t="s">
        <v>66</v>
      </c>
      <c r="C102" s="19" t="s">
        <v>48</v>
      </c>
      <c r="D102" s="26" t="s">
        <v>67</v>
      </c>
      <c r="E102" s="26" t="s">
        <v>68</v>
      </c>
      <c r="F102" s="26" t="s">
        <v>69</v>
      </c>
      <c r="G102" s="26" t="s">
        <v>70</v>
      </c>
      <c r="H102" s="26" t="s">
        <v>71</v>
      </c>
      <c r="I102" s="26" t="s">
        <v>72</v>
      </c>
      <c r="J102" s="19" t="s">
        <v>55</v>
      </c>
      <c r="K102" s="26" t="s">
        <v>73</v>
      </c>
      <c r="L102" s="19" t="s">
        <v>56</v>
      </c>
      <c r="M102" s="26" t="s">
        <v>74</v>
      </c>
      <c r="N102" s="26" t="s">
        <v>75</v>
      </c>
      <c r="O102" s="26" t="s">
        <v>76</v>
      </c>
      <c r="P102" s="19" t="s">
        <v>77</v>
      </c>
      <c r="Q102" s="26" t="s">
        <v>78</v>
      </c>
      <c r="R102" s="26" t="s">
        <v>79</v>
      </c>
      <c r="S102" s="26" t="s">
        <v>80</v>
      </c>
      <c r="T102" s="26" t="s">
        <v>81</v>
      </c>
      <c r="U102" s="19" t="s">
        <v>82</v>
      </c>
      <c r="V102" s="26" t="s">
        <v>66</v>
      </c>
      <c r="W102" s="19" t="s">
        <v>48</v>
      </c>
      <c r="X102" s="26" t="s">
        <v>67</v>
      </c>
      <c r="Y102" s="26" t="s">
        <v>68</v>
      </c>
      <c r="Z102" s="26" t="s">
        <v>69</v>
      </c>
      <c r="AA102" s="26" t="s">
        <v>70</v>
      </c>
      <c r="AB102" s="26" t="s">
        <v>71</v>
      </c>
      <c r="AC102" s="26" t="s">
        <v>72</v>
      </c>
      <c r="AD102" s="19" t="s">
        <v>55</v>
      </c>
      <c r="AE102" s="26" t="s">
        <v>73</v>
      </c>
      <c r="AF102" s="19" t="s">
        <v>56</v>
      </c>
      <c r="AG102" s="26" t="s">
        <v>74</v>
      </c>
      <c r="AH102" s="26" t="s">
        <v>75</v>
      </c>
      <c r="AI102" s="26" t="s">
        <v>76</v>
      </c>
      <c r="AJ102" s="19" t="s">
        <v>77</v>
      </c>
      <c r="AK102" s="26" t="s">
        <v>78</v>
      </c>
      <c r="AL102" s="26" t="s">
        <v>79</v>
      </c>
      <c r="AM102" s="26" t="s">
        <v>80</v>
      </c>
      <c r="AN102" s="26" t="s">
        <v>81</v>
      </c>
      <c r="AO102" s="19" t="s">
        <v>82</v>
      </c>
      <c r="AP102" s="26" t="s">
        <v>66</v>
      </c>
      <c r="AQ102" s="19" t="s">
        <v>48</v>
      </c>
      <c r="AR102" s="26" t="s">
        <v>67</v>
      </c>
      <c r="AS102" s="26" t="s">
        <v>68</v>
      </c>
      <c r="AT102" s="26" t="s">
        <v>69</v>
      </c>
      <c r="AU102" s="26" t="s">
        <v>70</v>
      </c>
      <c r="AV102" s="26" t="s">
        <v>71</v>
      </c>
      <c r="AW102" s="26" t="s">
        <v>72</v>
      </c>
      <c r="AX102" s="19" t="s">
        <v>55</v>
      </c>
      <c r="AY102" s="26" t="s">
        <v>73</v>
      </c>
      <c r="AZ102" s="19" t="s">
        <v>56</v>
      </c>
      <c r="BA102" s="26" t="s">
        <v>74</v>
      </c>
      <c r="BB102" s="26" t="s">
        <v>75</v>
      </c>
      <c r="BC102" s="26" t="s">
        <v>76</v>
      </c>
      <c r="BD102" s="19" t="s">
        <v>77</v>
      </c>
      <c r="BE102" s="26" t="s">
        <v>78</v>
      </c>
      <c r="BF102" s="26" t="s">
        <v>79</v>
      </c>
      <c r="BG102" s="26" t="s">
        <v>80</v>
      </c>
      <c r="BH102" s="26" t="s">
        <v>81</v>
      </c>
      <c r="BI102" s="19" t="s">
        <v>82</v>
      </c>
      <c r="BJ102" s="42" t="s">
        <v>66</v>
      </c>
      <c r="BK102" s="19" t="s">
        <v>48</v>
      </c>
      <c r="BL102" s="42" t="s">
        <v>67</v>
      </c>
      <c r="BM102" s="42" t="s">
        <v>68</v>
      </c>
      <c r="BN102" s="42" t="s">
        <v>69</v>
      </c>
      <c r="BO102" s="42" t="s">
        <v>70</v>
      </c>
      <c r="BP102" s="42" t="s">
        <v>71</v>
      </c>
      <c r="BQ102" s="42" t="s">
        <v>72</v>
      </c>
      <c r="BR102" s="19" t="s">
        <v>55</v>
      </c>
      <c r="BS102" s="42" t="s">
        <v>73</v>
      </c>
      <c r="BT102" s="19" t="s">
        <v>56</v>
      </c>
      <c r="BU102" s="42" t="s">
        <v>74</v>
      </c>
      <c r="BV102" s="42" t="s">
        <v>75</v>
      </c>
      <c r="BW102" s="42" t="s">
        <v>76</v>
      </c>
      <c r="BX102" s="19" t="s">
        <v>77</v>
      </c>
      <c r="BY102" s="42" t="s">
        <v>78</v>
      </c>
      <c r="BZ102" s="42" t="s">
        <v>79</v>
      </c>
      <c r="CA102" s="42" t="s">
        <v>80</v>
      </c>
      <c r="CB102" s="42" t="s">
        <v>81</v>
      </c>
      <c r="CC102" s="19" t="s">
        <v>82</v>
      </c>
    </row>
    <row r="103" spans="1:81" x14ac:dyDescent="0.25">
      <c r="A103" s="28">
        <v>2010</v>
      </c>
      <c r="B103" s="25">
        <v>10.27</v>
      </c>
      <c r="C103" s="27">
        <v>8.86</v>
      </c>
      <c r="D103" s="25">
        <v>16.579999999999998</v>
      </c>
      <c r="E103" s="25">
        <v>17.649999999999999</v>
      </c>
      <c r="F103" s="25">
        <v>6.83</v>
      </c>
      <c r="G103" s="25">
        <v>9.51</v>
      </c>
      <c r="H103" s="25">
        <v>5.0999999999999996</v>
      </c>
      <c r="I103" s="25">
        <v>10.14</v>
      </c>
      <c r="J103" s="27">
        <v>11.55</v>
      </c>
      <c r="K103" s="25">
        <v>11.55</v>
      </c>
      <c r="L103" s="27">
        <v>12.81</v>
      </c>
      <c r="M103" s="25">
        <v>22.08</v>
      </c>
      <c r="N103" s="25">
        <v>7.6</v>
      </c>
      <c r="O103" s="25">
        <v>8.09</v>
      </c>
      <c r="P103" s="27">
        <v>9.24</v>
      </c>
      <c r="Q103" s="25">
        <v>8.6199999999999992</v>
      </c>
      <c r="R103" s="25">
        <v>8.98</v>
      </c>
      <c r="S103" s="25">
        <v>15.11</v>
      </c>
      <c r="T103" s="25">
        <v>9.86</v>
      </c>
      <c r="U103" s="27">
        <v>19.77</v>
      </c>
      <c r="V103" s="25">
        <v>6.53</v>
      </c>
      <c r="W103" s="27">
        <v>5.56</v>
      </c>
      <c r="X103" s="25">
        <v>8.57</v>
      </c>
      <c r="Y103" s="25">
        <v>9.1199999999999992</v>
      </c>
      <c r="Z103" s="25">
        <v>4.8499999999999996</v>
      </c>
      <c r="AA103" s="25">
        <v>5.42</v>
      </c>
      <c r="AB103" s="25">
        <v>3.93</v>
      </c>
      <c r="AC103" s="25">
        <v>5.26</v>
      </c>
      <c r="AD103" s="27">
        <v>8.99</v>
      </c>
      <c r="AE103" s="25">
        <v>8.99</v>
      </c>
      <c r="AF103" s="27">
        <v>7.66</v>
      </c>
      <c r="AG103" s="25">
        <v>9.76</v>
      </c>
      <c r="AH103" s="25">
        <v>5.67</v>
      </c>
      <c r="AI103" s="25">
        <v>5.91</v>
      </c>
      <c r="AJ103" s="27">
        <v>5.91</v>
      </c>
      <c r="AK103" s="25">
        <v>5.59</v>
      </c>
      <c r="AL103" s="25">
        <v>6.69</v>
      </c>
      <c r="AM103" s="25">
        <v>8.7899999999999991</v>
      </c>
      <c r="AN103" s="25">
        <v>5.62</v>
      </c>
      <c r="AO103" s="27">
        <v>15.22</v>
      </c>
      <c r="AP103" s="25">
        <v>4.24</v>
      </c>
      <c r="AQ103" s="27">
        <v>3.73</v>
      </c>
      <c r="AR103" s="25">
        <v>5.47</v>
      </c>
      <c r="AS103" s="25">
        <v>5.72</v>
      </c>
      <c r="AT103" s="25">
        <v>3.4</v>
      </c>
      <c r="AU103" s="25">
        <v>3.71</v>
      </c>
      <c r="AV103" s="25">
        <v>2.6</v>
      </c>
      <c r="AW103" s="25">
        <v>3.84</v>
      </c>
      <c r="AX103" s="27">
        <v>2.93</v>
      </c>
      <c r="AY103" s="25">
        <v>2.93</v>
      </c>
      <c r="AZ103" s="27">
        <v>5.21</v>
      </c>
      <c r="BA103" s="25">
        <v>6.41</v>
      </c>
      <c r="BB103" s="25">
        <v>3.84</v>
      </c>
      <c r="BC103" s="25">
        <v>4.21</v>
      </c>
      <c r="BD103" s="27">
        <v>4.1900000000000004</v>
      </c>
      <c r="BE103" s="25">
        <v>4.05</v>
      </c>
      <c r="BF103" s="25">
        <v>4.66</v>
      </c>
      <c r="BG103" s="25">
        <v>5.38</v>
      </c>
      <c r="BH103" s="25">
        <v>3.86</v>
      </c>
      <c r="BI103" s="27">
        <v>4.43</v>
      </c>
      <c r="BJ103" s="25">
        <v>2.29</v>
      </c>
      <c r="BK103" s="27">
        <v>2.39</v>
      </c>
      <c r="BL103" s="25">
        <v>2.77</v>
      </c>
      <c r="BM103" s="25">
        <v>2.59</v>
      </c>
      <c r="BN103" s="25">
        <v>3.61</v>
      </c>
      <c r="BO103" s="25">
        <v>2.2799999999999998</v>
      </c>
      <c r="BP103" s="25">
        <v>2.02</v>
      </c>
      <c r="BQ103" s="25">
        <v>2.79</v>
      </c>
      <c r="BR103" s="27">
        <v>2.2999999999999998</v>
      </c>
      <c r="BS103" s="25">
        <v>2.2999999999999998</v>
      </c>
      <c r="BT103" s="27">
        <v>2.08</v>
      </c>
      <c r="BU103" s="25">
        <v>1.82</v>
      </c>
      <c r="BV103" s="25">
        <v>2.85</v>
      </c>
      <c r="BW103" s="25">
        <v>2.5299999999999998</v>
      </c>
      <c r="BX103" s="27">
        <v>2.2999999999999998</v>
      </c>
      <c r="BY103" s="25">
        <v>2.29</v>
      </c>
      <c r="BZ103" s="25">
        <v>2.73</v>
      </c>
      <c r="CA103" s="25">
        <v>2.46</v>
      </c>
      <c r="CB103" s="25">
        <v>1.95</v>
      </c>
      <c r="CC103" s="27">
        <v>3.98</v>
      </c>
    </row>
    <row r="104" spans="1:81" x14ac:dyDescent="0.25">
      <c r="A104" s="28">
        <v>2011</v>
      </c>
      <c r="B104" s="25">
        <v>10.67</v>
      </c>
      <c r="C104" s="27">
        <v>8.42</v>
      </c>
      <c r="D104" s="25">
        <v>10.36</v>
      </c>
      <c r="E104" s="25">
        <v>15.36</v>
      </c>
      <c r="F104" s="25">
        <v>9.2200000000000006</v>
      </c>
      <c r="G104" s="25">
        <v>9.42</v>
      </c>
      <c r="H104" s="25">
        <v>4.96</v>
      </c>
      <c r="I104" s="25">
        <v>10.66</v>
      </c>
      <c r="J104" s="27">
        <v>11.79</v>
      </c>
      <c r="K104" s="25">
        <v>11.79</v>
      </c>
      <c r="L104" s="27">
        <v>13.66</v>
      </c>
      <c r="M104" s="25">
        <v>23.44</v>
      </c>
      <c r="N104" s="25">
        <v>8.27</v>
      </c>
      <c r="O104" s="25">
        <v>8.34</v>
      </c>
      <c r="P104" s="27">
        <v>9.76</v>
      </c>
      <c r="Q104" s="25">
        <v>9.15</v>
      </c>
      <c r="R104" s="25">
        <v>9.64</v>
      </c>
      <c r="S104" s="25">
        <v>14.96</v>
      </c>
      <c r="T104" s="25">
        <v>10.68</v>
      </c>
      <c r="U104" s="27">
        <v>21.73</v>
      </c>
      <c r="V104" s="25">
        <v>6.25</v>
      </c>
      <c r="W104" s="27">
        <v>4.88</v>
      </c>
      <c r="X104" s="25">
        <v>6.49</v>
      </c>
      <c r="Y104" s="25">
        <v>6.45</v>
      </c>
      <c r="Z104" s="25">
        <v>6.24</v>
      </c>
      <c r="AA104" s="25">
        <v>4.72</v>
      </c>
      <c r="AB104" s="25">
        <v>3.61</v>
      </c>
      <c r="AC104" s="25">
        <v>5.31</v>
      </c>
      <c r="AD104" s="27">
        <v>8.39</v>
      </c>
      <c r="AE104" s="25">
        <v>8.39</v>
      </c>
      <c r="AF104" s="27">
        <v>7.48</v>
      </c>
      <c r="AG104" s="25">
        <v>9.23</v>
      </c>
      <c r="AH104" s="25">
        <v>5.23</v>
      </c>
      <c r="AI104" s="25">
        <v>6.15</v>
      </c>
      <c r="AJ104" s="27">
        <v>5.79</v>
      </c>
      <c r="AK104" s="25">
        <v>5.46</v>
      </c>
      <c r="AL104" s="25">
        <v>7.29</v>
      </c>
      <c r="AM104" s="25">
        <v>7.91</v>
      </c>
      <c r="AN104" s="25">
        <v>6.18</v>
      </c>
      <c r="AO104" s="27">
        <v>15.72</v>
      </c>
      <c r="AP104" s="25">
        <v>4.1500000000000004</v>
      </c>
      <c r="AQ104" s="27">
        <v>3.42</v>
      </c>
      <c r="AR104" s="25">
        <v>4.04</v>
      </c>
      <c r="AS104" s="25">
        <v>4.29</v>
      </c>
      <c r="AT104" s="25">
        <v>4.72</v>
      </c>
      <c r="AU104" s="25">
        <v>3.28</v>
      </c>
      <c r="AV104" s="25">
        <v>2.58</v>
      </c>
      <c r="AW104" s="25">
        <v>3.96</v>
      </c>
      <c r="AX104" s="27">
        <v>2.96</v>
      </c>
      <c r="AY104" s="25">
        <v>2.96</v>
      </c>
      <c r="AZ104" s="27">
        <v>5.14</v>
      </c>
      <c r="BA104" s="25">
        <v>6.17</v>
      </c>
      <c r="BB104" s="25">
        <v>3.69</v>
      </c>
      <c r="BC104" s="25">
        <v>4.3499999999999996</v>
      </c>
      <c r="BD104" s="27">
        <v>4.13</v>
      </c>
      <c r="BE104" s="25">
        <v>3.96</v>
      </c>
      <c r="BF104" s="25">
        <v>5.14</v>
      </c>
      <c r="BG104" s="25">
        <v>5.1100000000000003</v>
      </c>
      <c r="BH104" s="25">
        <v>4.2699999999999996</v>
      </c>
      <c r="BI104" s="27">
        <v>4.93</v>
      </c>
      <c r="BJ104" s="25">
        <v>2.04</v>
      </c>
      <c r="BK104" s="27">
        <v>2</v>
      </c>
      <c r="BL104" s="25">
        <v>1.63</v>
      </c>
      <c r="BM104" s="25">
        <v>2.2999999999999998</v>
      </c>
      <c r="BN104" s="25">
        <v>2.56</v>
      </c>
      <c r="BO104" s="25">
        <v>1.89</v>
      </c>
      <c r="BP104" s="25">
        <v>1.71</v>
      </c>
      <c r="BQ104" s="25">
        <v>2.72</v>
      </c>
      <c r="BR104" s="27">
        <v>2.1800000000000002</v>
      </c>
      <c r="BS104" s="25">
        <v>2.1800000000000002</v>
      </c>
      <c r="BT104" s="27">
        <v>1.85</v>
      </c>
      <c r="BU104" s="25">
        <v>1.62</v>
      </c>
      <c r="BV104" s="25">
        <v>2.6</v>
      </c>
      <c r="BW104" s="25">
        <v>2.25</v>
      </c>
      <c r="BX104" s="27">
        <v>2.09</v>
      </c>
      <c r="BY104" s="25">
        <v>2.0699999999999998</v>
      </c>
      <c r="BZ104" s="25">
        <v>2.31</v>
      </c>
      <c r="CA104" s="25">
        <v>2.38</v>
      </c>
      <c r="CB104" s="25">
        <v>1.79</v>
      </c>
      <c r="CC104" s="27">
        <v>3.37</v>
      </c>
    </row>
    <row r="105" spans="1:81" x14ac:dyDescent="0.25">
      <c r="A105" s="28">
        <v>2012</v>
      </c>
      <c r="B105" s="25">
        <v>10.65</v>
      </c>
      <c r="C105" s="27">
        <v>8.32</v>
      </c>
      <c r="D105" s="25">
        <v>12.02</v>
      </c>
      <c r="E105" s="25">
        <v>14.1</v>
      </c>
      <c r="F105" s="25">
        <v>8.66</v>
      </c>
      <c r="G105" s="25">
        <v>8.9600000000000009</v>
      </c>
      <c r="H105" s="25">
        <v>4.9000000000000004</v>
      </c>
      <c r="I105" s="25">
        <v>11.47</v>
      </c>
      <c r="J105" s="27">
        <v>12.39</v>
      </c>
      <c r="K105" s="25">
        <v>12.39</v>
      </c>
      <c r="L105" s="27">
        <v>13.95</v>
      </c>
      <c r="M105" s="25">
        <v>24.34</v>
      </c>
      <c r="N105" s="25">
        <v>8.3800000000000008</v>
      </c>
      <c r="O105" s="25">
        <v>7.89</v>
      </c>
      <c r="P105" s="27">
        <v>9.61</v>
      </c>
      <c r="Q105" s="25">
        <v>9.07</v>
      </c>
      <c r="R105" s="25">
        <v>9.49</v>
      </c>
      <c r="S105" s="25">
        <v>14.5</v>
      </c>
      <c r="T105" s="25">
        <v>10.029999999999999</v>
      </c>
      <c r="U105" s="27">
        <v>22</v>
      </c>
      <c r="V105" s="25">
        <v>6.53</v>
      </c>
      <c r="W105" s="27">
        <v>5.08</v>
      </c>
      <c r="X105" s="25">
        <v>8.18</v>
      </c>
      <c r="Y105" s="25">
        <v>6.86</v>
      </c>
      <c r="Z105" s="25">
        <v>5.78</v>
      </c>
      <c r="AA105" s="25">
        <v>4.6500000000000004</v>
      </c>
      <c r="AB105" s="25">
        <v>3.63</v>
      </c>
      <c r="AC105" s="25">
        <v>6.57</v>
      </c>
      <c r="AD105" s="27">
        <v>9.51</v>
      </c>
      <c r="AE105" s="25">
        <v>9.51</v>
      </c>
      <c r="AF105" s="27">
        <v>7.72</v>
      </c>
      <c r="AG105" s="25">
        <v>9.2899999999999991</v>
      </c>
      <c r="AH105" s="25">
        <v>5.46</v>
      </c>
      <c r="AI105" s="25">
        <v>6.33</v>
      </c>
      <c r="AJ105" s="27">
        <v>6.06</v>
      </c>
      <c r="AK105" s="25">
        <v>5.75</v>
      </c>
      <c r="AL105" s="25">
        <v>7.28</v>
      </c>
      <c r="AM105" s="25">
        <v>8.41</v>
      </c>
      <c r="AN105" s="25">
        <v>6.08</v>
      </c>
      <c r="AO105" s="27">
        <v>15.65</v>
      </c>
      <c r="AP105" s="25">
        <v>4.3899999999999997</v>
      </c>
      <c r="AQ105" s="27">
        <v>3.67</v>
      </c>
      <c r="AR105" s="25">
        <v>5.22</v>
      </c>
      <c r="AS105" s="25">
        <v>4.59</v>
      </c>
      <c r="AT105" s="25">
        <v>4.74</v>
      </c>
      <c r="AU105" s="25">
        <v>3.25</v>
      </c>
      <c r="AV105" s="25">
        <v>2.72</v>
      </c>
      <c r="AW105" s="25">
        <v>5.17</v>
      </c>
      <c r="AX105" s="27">
        <v>3.39</v>
      </c>
      <c r="AY105" s="25">
        <v>3.39</v>
      </c>
      <c r="AZ105" s="27">
        <v>5.45</v>
      </c>
      <c r="BA105" s="25">
        <v>6.61</v>
      </c>
      <c r="BB105" s="25">
        <v>3.76</v>
      </c>
      <c r="BC105" s="25">
        <v>4.4800000000000004</v>
      </c>
      <c r="BD105" s="27">
        <v>4.33</v>
      </c>
      <c r="BE105" s="25">
        <v>4.17</v>
      </c>
      <c r="BF105" s="25">
        <v>4.8899999999999997</v>
      </c>
      <c r="BG105" s="25">
        <v>5.39</v>
      </c>
      <c r="BH105" s="25">
        <v>4.32</v>
      </c>
      <c r="BI105" s="27">
        <v>4.8</v>
      </c>
      <c r="BJ105" s="25">
        <v>2.0299999999999998</v>
      </c>
      <c r="BK105" s="27">
        <v>1.99</v>
      </c>
      <c r="BL105" s="25">
        <v>2.21</v>
      </c>
      <c r="BM105" s="25">
        <v>2.19</v>
      </c>
      <c r="BN105" s="25">
        <v>2.21</v>
      </c>
      <c r="BO105" s="25">
        <v>1.89</v>
      </c>
      <c r="BP105" s="25">
        <v>1.57</v>
      </c>
      <c r="BQ105" s="25">
        <v>3.09</v>
      </c>
      <c r="BR105" s="27">
        <v>2.46</v>
      </c>
      <c r="BS105" s="25">
        <v>2.46</v>
      </c>
      <c r="BT105" s="27">
        <v>1.8</v>
      </c>
      <c r="BU105" s="25">
        <v>1.61</v>
      </c>
      <c r="BV105" s="25">
        <v>2.09</v>
      </c>
      <c r="BW105" s="25">
        <v>2.37</v>
      </c>
      <c r="BX105" s="27">
        <v>2.1</v>
      </c>
      <c r="BY105" s="25">
        <v>2.12</v>
      </c>
      <c r="BZ105" s="25">
        <v>2.08</v>
      </c>
      <c r="CA105" s="25">
        <v>2.2599999999999998</v>
      </c>
      <c r="CB105" s="25">
        <v>1.72</v>
      </c>
      <c r="CC105" s="27">
        <v>3.06</v>
      </c>
    </row>
    <row r="106" spans="1:81" x14ac:dyDescent="0.25">
      <c r="A106" s="28">
        <v>2013</v>
      </c>
      <c r="B106" s="25">
        <v>10.81</v>
      </c>
      <c r="C106" s="27">
        <v>8.39</v>
      </c>
      <c r="D106" s="25">
        <v>9.1300000000000008</v>
      </c>
      <c r="E106" s="25">
        <v>13.85</v>
      </c>
      <c r="F106" s="25">
        <v>8.36</v>
      </c>
      <c r="G106" s="25">
        <v>9.49</v>
      </c>
      <c r="H106" s="25">
        <v>5.39</v>
      </c>
      <c r="I106" s="25">
        <v>10.55</v>
      </c>
      <c r="J106" s="27">
        <v>11.7</v>
      </c>
      <c r="K106" s="25">
        <v>11.7</v>
      </c>
      <c r="L106" s="27">
        <v>14.41</v>
      </c>
      <c r="M106" s="25">
        <v>25.04</v>
      </c>
      <c r="N106" s="25">
        <v>8.2799999999999994</v>
      </c>
      <c r="O106" s="25">
        <v>8.26</v>
      </c>
      <c r="P106" s="27">
        <v>9.8000000000000007</v>
      </c>
      <c r="Q106" s="25">
        <v>9.3800000000000008</v>
      </c>
      <c r="R106" s="25">
        <v>9.39</v>
      </c>
      <c r="S106" s="25">
        <v>13.48</v>
      </c>
      <c r="T106" s="25">
        <v>10.050000000000001</v>
      </c>
      <c r="U106" s="27">
        <v>21.35</v>
      </c>
      <c r="V106" s="25">
        <v>6.5</v>
      </c>
      <c r="W106" s="27">
        <v>5.07</v>
      </c>
      <c r="X106" s="25">
        <v>6.24</v>
      </c>
      <c r="Y106" s="25">
        <v>6.66</v>
      </c>
      <c r="Z106" s="25">
        <v>5.96</v>
      </c>
      <c r="AA106" s="25">
        <v>4.8899999999999997</v>
      </c>
      <c r="AB106" s="25">
        <v>3.97</v>
      </c>
      <c r="AC106" s="25">
        <v>5.57</v>
      </c>
      <c r="AD106" s="27">
        <v>8.81</v>
      </c>
      <c r="AE106" s="25">
        <v>8.81</v>
      </c>
      <c r="AF106" s="27">
        <v>7.66</v>
      </c>
      <c r="AG106" s="25">
        <v>9.5299999999999994</v>
      </c>
      <c r="AH106" s="25">
        <v>5.42</v>
      </c>
      <c r="AI106" s="25">
        <v>5.88</v>
      </c>
      <c r="AJ106" s="27">
        <v>6.07</v>
      </c>
      <c r="AK106" s="25">
        <v>5.85</v>
      </c>
      <c r="AL106" s="25">
        <v>6.83</v>
      </c>
      <c r="AM106" s="25">
        <v>7.85</v>
      </c>
      <c r="AN106" s="25">
        <v>5.84</v>
      </c>
      <c r="AO106" s="27">
        <v>14.46</v>
      </c>
      <c r="AP106" s="25">
        <v>4.28</v>
      </c>
      <c r="AQ106" s="27">
        <v>3.55</v>
      </c>
      <c r="AR106" s="25">
        <v>4.05</v>
      </c>
      <c r="AS106" s="25">
        <v>4.3</v>
      </c>
      <c r="AT106" s="25">
        <v>4.4400000000000004</v>
      </c>
      <c r="AU106" s="25">
        <v>3.34</v>
      </c>
      <c r="AV106" s="25">
        <v>2.93</v>
      </c>
      <c r="AW106" s="25">
        <v>4.05</v>
      </c>
      <c r="AX106" s="27">
        <v>3.13</v>
      </c>
      <c r="AY106" s="25">
        <v>3.13</v>
      </c>
      <c r="AZ106" s="27">
        <v>5.36</v>
      </c>
      <c r="BA106" s="25">
        <v>6.78</v>
      </c>
      <c r="BB106" s="25">
        <v>3.69</v>
      </c>
      <c r="BC106" s="25">
        <v>4.0599999999999996</v>
      </c>
      <c r="BD106" s="27">
        <v>4.2699999999999996</v>
      </c>
      <c r="BE106" s="25">
        <v>4.17</v>
      </c>
      <c r="BF106" s="25">
        <v>4.8</v>
      </c>
      <c r="BG106" s="25">
        <v>4.99</v>
      </c>
      <c r="BH106" s="25">
        <v>4.01</v>
      </c>
      <c r="BI106" s="27">
        <v>4.55</v>
      </c>
      <c r="BJ106" s="25">
        <v>1.91</v>
      </c>
      <c r="BK106" s="27">
        <v>1.99</v>
      </c>
      <c r="BL106" s="25">
        <v>1.79</v>
      </c>
      <c r="BM106" s="25">
        <v>2.19</v>
      </c>
      <c r="BN106" s="25">
        <v>2.61</v>
      </c>
      <c r="BO106" s="25">
        <v>1.98</v>
      </c>
      <c r="BP106" s="25">
        <v>1.61</v>
      </c>
      <c r="BQ106" s="25">
        <v>2.58</v>
      </c>
      <c r="BR106" s="27">
        <v>2.2000000000000002</v>
      </c>
      <c r="BS106" s="25">
        <v>2.2000000000000002</v>
      </c>
      <c r="BT106" s="27">
        <v>1.66</v>
      </c>
      <c r="BU106" s="25">
        <v>1.47</v>
      </c>
      <c r="BV106" s="25">
        <v>2.16</v>
      </c>
      <c r="BW106" s="25">
        <v>2.15</v>
      </c>
      <c r="BX106" s="27">
        <v>1.95</v>
      </c>
      <c r="BY106" s="25">
        <v>1.99</v>
      </c>
      <c r="BZ106" s="25">
        <v>1.77</v>
      </c>
      <c r="CA106" s="25">
        <v>1.9</v>
      </c>
      <c r="CB106" s="25">
        <v>1.72</v>
      </c>
      <c r="CC106" s="27">
        <v>3.18</v>
      </c>
    </row>
    <row r="107" spans="1:81" x14ac:dyDescent="0.25">
      <c r="A107" s="28">
        <v>2014</v>
      </c>
      <c r="B107" s="25">
        <v>11.36</v>
      </c>
      <c r="C107" s="27">
        <v>9.1999999999999993</v>
      </c>
      <c r="D107" s="25">
        <v>7.99</v>
      </c>
      <c r="E107" s="25">
        <v>14.98</v>
      </c>
      <c r="F107" s="25">
        <v>9.5299999999999994</v>
      </c>
      <c r="G107" s="25">
        <v>9.91</v>
      </c>
      <c r="H107" s="25">
        <v>6.61</v>
      </c>
      <c r="I107" s="25">
        <v>11.09</v>
      </c>
      <c r="J107" s="27">
        <v>11.43</v>
      </c>
      <c r="K107" s="25">
        <v>11.43</v>
      </c>
      <c r="L107" s="27">
        <v>14.83</v>
      </c>
      <c r="M107" s="25">
        <v>26.05</v>
      </c>
      <c r="N107" s="25">
        <v>8.07</v>
      </c>
      <c r="O107" s="25">
        <v>8.25</v>
      </c>
      <c r="P107" s="27">
        <v>10.29</v>
      </c>
      <c r="Q107" s="25">
        <v>9.8800000000000008</v>
      </c>
      <c r="R107" s="25">
        <v>10.85</v>
      </c>
      <c r="S107" s="25">
        <v>13.6</v>
      </c>
      <c r="T107" s="25">
        <v>10.35</v>
      </c>
      <c r="U107" s="27">
        <v>22.66</v>
      </c>
      <c r="V107" s="25">
        <v>6.72</v>
      </c>
      <c r="W107" s="27">
        <v>5.25</v>
      </c>
      <c r="X107" s="25">
        <v>4.95</v>
      </c>
      <c r="Y107" s="25">
        <v>6.85</v>
      </c>
      <c r="Z107" s="25">
        <v>6.93</v>
      </c>
      <c r="AA107" s="25">
        <v>5.15</v>
      </c>
      <c r="AB107" s="25">
        <v>4.22</v>
      </c>
      <c r="AC107" s="25">
        <v>5.77</v>
      </c>
      <c r="AD107" s="27">
        <v>8.1999999999999993</v>
      </c>
      <c r="AE107" s="25">
        <v>8.1999999999999993</v>
      </c>
      <c r="AF107" s="27">
        <v>7.8</v>
      </c>
      <c r="AG107" s="25">
        <v>10.17</v>
      </c>
      <c r="AH107" s="25">
        <v>5.0599999999999996</v>
      </c>
      <c r="AI107" s="25">
        <v>5.65</v>
      </c>
      <c r="AJ107" s="27">
        <v>6.42</v>
      </c>
      <c r="AK107" s="25">
        <v>6.18</v>
      </c>
      <c r="AL107" s="25">
        <v>8.1</v>
      </c>
      <c r="AM107" s="25">
        <v>7.77</v>
      </c>
      <c r="AN107" s="25">
        <v>6.62</v>
      </c>
      <c r="AO107" s="27">
        <v>15.23</v>
      </c>
      <c r="AP107" s="25">
        <v>4.3899999999999997</v>
      </c>
      <c r="AQ107" s="27">
        <v>3.58</v>
      </c>
      <c r="AR107" s="25">
        <v>3.15</v>
      </c>
      <c r="AS107" s="25">
        <v>4.47</v>
      </c>
      <c r="AT107" s="25">
        <v>4.6399999999999997</v>
      </c>
      <c r="AU107" s="25">
        <v>3.4</v>
      </c>
      <c r="AV107" s="25">
        <v>3.03</v>
      </c>
      <c r="AW107" s="25">
        <v>4.17</v>
      </c>
      <c r="AX107" s="27">
        <v>2.95</v>
      </c>
      <c r="AY107" s="25">
        <v>2.95</v>
      </c>
      <c r="AZ107" s="27">
        <v>5.39</v>
      </c>
      <c r="BA107" s="25">
        <v>7.02</v>
      </c>
      <c r="BB107" s="25">
        <v>3.51</v>
      </c>
      <c r="BC107" s="25">
        <v>3.9</v>
      </c>
      <c r="BD107" s="27">
        <v>4.54</v>
      </c>
      <c r="BE107" s="25">
        <v>4.43</v>
      </c>
      <c r="BF107" s="25">
        <v>5.76</v>
      </c>
      <c r="BG107" s="25">
        <v>5.0599999999999996</v>
      </c>
      <c r="BH107" s="25">
        <v>4.5199999999999996</v>
      </c>
      <c r="BI107" s="27">
        <v>4.55</v>
      </c>
      <c r="BJ107" s="25">
        <v>1.87</v>
      </c>
      <c r="BK107" s="27">
        <v>1.91</v>
      </c>
      <c r="BL107" s="25">
        <v>1.44</v>
      </c>
      <c r="BM107" s="25">
        <v>2.08</v>
      </c>
      <c r="BN107" s="25">
        <v>2.54</v>
      </c>
      <c r="BO107" s="25">
        <v>1.85</v>
      </c>
      <c r="BP107" s="25">
        <v>1.68</v>
      </c>
      <c r="BQ107" s="25">
        <v>2.52</v>
      </c>
      <c r="BR107" s="27">
        <v>2.0299999999999998</v>
      </c>
      <c r="BS107" s="25">
        <v>2.0299999999999998</v>
      </c>
      <c r="BT107" s="27">
        <v>1.64</v>
      </c>
      <c r="BU107" s="25">
        <v>1.48</v>
      </c>
      <c r="BV107" s="25">
        <v>2.2200000000000002</v>
      </c>
      <c r="BW107" s="25">
        <v>1.94</v>
      </c>
      <c r="BX107" s="27">
        <v>1.91</v>
      </c>
      <c r="BY107" s="25">
        <v>1.97</v>
      </c>
      <c r="BZ107" s="25">
        <v>2.1</v>
      </c>
      <c r="CA107" s="25">
        <v>1.64</v>
      </c>
      <c r="CB107" s="25">
        <v>1.74</v>
      </c>
      <c r="CC107" s="27">
        <v>3.19</v>
      </c>
    </row>
    <row r="108" spans="1:81" s="4" customFormat="1" x14ac:dyDescent="0.25">
      <c r="A108" s="28">
        <v>2015</v>
      </c>
      <c r="B108" s="25">
        <v>12.34</v>
      </c>
      <c r="C108" s="27">
        <v>10.47</v>
      </c>
      <c r="D108" s="25">
        <v>12.59</v>
      </c>
      <c r="E108" s="25">
        <v>15.71</v>
      </c>
      <c r="F108" s="25">
        <v>9.82</v>
      </c>
      <c r="G108" s="25">
        <v>10.93</v>
      </c>
      <c r="H108" s="25">
        <v>6.99</v>
      </c>
      <c r="I108" s="25">
        <v>13.91</v>
      </c>
      <c r="J108" s="27">
        <v>11.12</v>
      </c>
      <c r="K108" s="25">
        <v>11.12</v>
      </c>
      <c r="L108" s="27">
        <v>16.28</v>
      </c>
      <c r="M108" s="25">
        <v>27.4</v>
      </c>
      <c r="N108" s="25">
        <v>9.0399999999999991</v>
      </c>
      <c r="O108" s="25">
        <v>9.48</v>
      </c>
      <c r="P108" s="27">
        <v>11.21</v>
      </c>
      <c r="Q108" s="25">
        <v>10.81</v>
      </c>
      <c r="R108" s="25">
        <v>10.66</v>
      </c>
      <c r="S108" s="25">
        <v>13.61</v>
      </c>
      <c r="T108" s="25">
        <v>12.84</v>
      </c>
      <c r="U108" s="27">
        <v>20.96</v>
      </c>
      <c r="V108" s="25">
        <v>6.91</v>
      </c>
      <c r="W108" s="27">
        <v>5.78</v>
      </c>
      <c r="X108" s="25">
        <v>7.22</v>
      </c>
      <c r="Y108" s="25">
        <v>6.45</v>
      </c>
      <c r="Z108" s="25">
        <v>7.34</v>
      </c>
      <c r="AA108" s="25">
        <v>5.93</v>
      </c>
      <c r="AB108" s="25">
        <v>4.5999999999999996</v>
      </c>
      <c r="AC108" s="25">
        <v>5.81</v>
      </c>
      <c r="AD108" s="27">
        <v>7.57</v>
      </c>
      <c r="AE108" s="25">
        <v>7.57</v>
      </c>
      <c r="AF108" s="27">
        <v>8.1199999999999992</v>
      </c>
      <c r="AG108" s="25">
        <v>10.46</v>
      </c>
      <c r="AH108" s="25">
        <v>5.41</v>
      </c>
      <c r="AI108" s="25">
        <v>5.94</v>
      </c>
      <c r="AJ108" s="27">
        <v>6.53</v>
      </c>
      <c r="AK108" s="25">
        <v>6.27</v>
      </c>
      <c r="AL108" s="25">
        <v>7.09</v>
      </c>
      <c r="AM108" s="25">
        <v>7.7</v>
      </c>
      <c r="AN108" s="25">
        <v>7.77</v>
      </c>
      <c r="AO108" s="27">
        <v>13.73</v>
      </c>
      <c r="AP108" s="25">
        <v>5.32</v>
      </c>
      <c r="AQ108" s="27">
        <v>4.63</v>
      </c>
      <c r="AR108" s="25">
        <v>5.1100000000000003</v>
      </c>
      <c r="AS108" s="25">
        <v>4.92</v>
      </c>
      <c r="AT108" s="25">
        <v>5.37</v>
      </c>
      <c r="AU108" s="25">
        <v>4.59</v>
      </c>
      <c r="AV108" s="25">
        <v>3.72</v>
      </c>
      <c r="AW108" s="25">
        <v>5.47</v>
      </c>
      <c r="AX108" s="27">
        <v>2.97</v>
      </c>
      <c r="AY108" s="25">
        <v>2.97</v>
      </c>
      <c r="AZ108" s="27">
        <v>6.78</v>
      </c>
      <c r="BA108" s="25">
        <v>8.61</v>
      </c>
      <c r="BB108" s="25">
        <v>5.1100000000000003</v>
      </c>
      <c r="BC108" s="25">
        <v>4.74</v>
      </c>
      <c r="BD108" s="27">
        <v>5.48</v>
      </c>
      <c r="BE108" s="25">
        <v>5.37</v>
      </c>
      <c r="BF108" s="25">
        <v>5.82</v>
      </c>
      <c r="BG108" s="25">
        <v>5.99</v>
      </c>
      <c r="BH108" s="25">
        <v>5.7</v>
      </c>
      <c r="BI108" s="27">
        <v>4.6100000000000003</v>
      </c>
      <c r="BJ108" s="25">
        <v>1.89</v>
      </c>
      <c r="BK108" s="27">
        <v>2.04</v>
      </c>
      <c r="BL108" s="25">
        <v>2.0299999999999998</v>
      </c>
      <c r="BM108" s="25">
        <v>2.04</v>
      </c>
      <c r="BN108" s="25">
        <v>2.67</v>
      </c>
      <c r="BO108" s="25">
        <v>1.78</v>
      </c>
      <c r="BP108" s="25">
        <v>1.82</v>
      </c>
      <c r="BQ108" s="25">
        <v>2.77</v>
      </c>
      <c r="BR108" s="27">
        <v>1.94</v>
      </c>
      <c r="BS108" s="25">
        <v>1.94</v>
      </c>
      <c r="BT108" s="27">
        <v>1.63</v>
      </c>
      <c r="BU108" s="25">
        <v>1.4</v>
      </c>
      <c r="BV108" s="25">
        <v>2.78</v>
      </c>
      <c r="BW108" s="25">
        <v>2.16</v>
      </c>
      <c r="BX108" s="27">
        <v>1.95</v>
      </c>
      <c r="BY108" s="25">
        <v>2</v>
      </c>
      <c r="BZ108" s="25">
        <v>1.85</v>
      </c>
      <c r="CA108" s="25">
        <v>1.67</v>
      </c>
      <c r="CB108" s="25">
        <v>2.04</v>
      </c>
      <c r="CC108" s="27">
        <v>2.75</v>
      </c>
    </row>
    <row r="109" spans="1:81" s="4" customFormat="1" x14ac:dyDescent="0.25">
      <c r="A109" s="28">
        <v>2016</v>
      </c>
      <c r="B109" s="25">
        <v>12.85</v>
      </c>
      <c r="C109" s="27">
        <v>10.65</v>
      </c>
      <c r="D109" s="25">
        <v>12.27</v>
      </c>
      <c r="E109" s="25">
        <v>16.78</v>
      </c>
      <c r="F109" s="25">
        <v>10.25</v>
      </c>
      <c r="G109" s="25">
        <v>11.22</v>
      </c>
      <c r="H109" s="25">
        <v>6.65</v>
      </c>
      <c r="I109" s="25">
        <v>14.29</v>
      </c>
      <c r="J109" s="27">
        <v>11.6</v>
      </c>
      <c r="K109" s="25">
        <v>11.6</v>
      </c>
      <c r="L109" s="27">
        <v>17.07</v>
      </c>
      <c r="M109" s="25">
        <v>28.36</v>
      </c>
      <c r="N109" s="25">
        <v>9.57</v>
      </c>
      <c r="O109" s="25">
        <v>10.17</v>
      </c>
      <c r="P109" s="27">
        <v>11.75</v>
      </c>
      <c r="Q109" s="25">
        <v>11.42</v>
      </c>
      <c r="R109" s="25">
        <v>10.56</v>
      </c>
      <c r="S109" s="25">
        <v>14.25</v>
      </c>
      <c r="T109" s="25">
        <v>12.68</v>
      </c>
      <c r="U109" s="27">
        <v>22.16</v>
      </c>
      <c r="V109" s="25">
        <v>6.47</v>
      </c>
      <c r="W109" s="27">
        <v>5.4</v>
      </c>
      <c r="X109" s="25">
        <v>7.18</v>
      </c>
      <c r="Y109" s="25">
        <v>5.74</v>
      </c>
      <c r="Z109" s="25">
        <v>6.87</v>
      </c>
      <c r="AA109" s="25">
        <v>5.44</v>
      </c>
      <c r="AB109" s="25">
        <v>4.24</v>
      </c>
      <c r="AC109" s="25">
        <v>5.67</v>
      </c>
      <c r="AD109" s="27">
        <v>6.71</v>
      </c>
      <c r="AE109" s="25">
        <v>6.71</v>
      </c>
      <c r="AF109" s="27">
        <v>7.96</v>
      </c>
      <c r="AG109" s="25">
        <v>10.58</v>
      </c>
      <c r="AH109" s="25">
        <v>5.15</v>
      </c>
      <c r="AI109" s="25">
        <v>5.72</v>
      </c>
      <c r="AJ109" s="27">
        <v>6.01</v>
      </c>
      <c r="AK109" s="25">
        <v>5.82</v>
      </c>
      <c r="AL109" s="25">
        <v>6.25</v>
      </c>
      <c r="AM109" s="25">
        <v>6.95</v>
      </c>
      <c r="AN109" s="25">
        <v>6.65</v>
      </c>
      <c r="AO109" s="27">
        <v>12.28</v>
      </c>
      <c r="AP109" s="25">
        <v>4.97</v>
      </c>
      <c r="AQ109" s="27">
        <v>4.32</v>
      </c>
      <c r="AR109" s="25">
        <v>4.4000000000000004</v>
      </c>
      <c r="AS109" s="25">
        <v>4.41</v>
      </c>
      <c r="AT109" s="25">
        <v>4.8899999999999997</v>
      </c>
      <c r="AU109" s="25">
        <v>4.12</v>
      </c>
      <c r="AV109" s="25">
        <v>3.54</v>
      </c>
      <c r="AW109" s="25">
        <v>5.52</v>
      </c>
      <c r="AX109" s="27">
        <v>2.64</v>
      </c>
      <c r="AY109" s="25">
        <v>2.64</v>
      </c>
      <c r="AZ109" s="27">
        <v>6.61</v>
      </c>
      <c r="BA109" s="25">
        <v>9.0299999999999994</v>
      </c>
      <c r="BB109" s="25">
        <v>4.05</v>
      </c>
      <c r="BC109" s="25">
        <v>4.7</v>
      </c>
      <c r="BD109" s="27">
        <v>5.0599999999999996</v>
      </c>
      <c r="BE109" s="25">
        <v>4.97</v>
      </c>
      <c r="BF109" s="25">
        <v>5.18</v>
      </c>
      <c r="BG109" s="25">
        <v>5.73</v>
      </c>
      <c r="BH109" s="25">
        <v>4.9000000000000004</v>
      </c>
      <c r="BI109" s="27">
        <v>4.2699999999999996</v>
      </c>
      <c r="BJ109" s="25">
        <v>1.69</v>
      </c>
      <c r="BK109" s="27">
        <v>1.93</v>
      </c>
      <c r="BL109" s="25">
        <v>1.58</v>
      </c>
      <c r="BM109" s="25">
        <v>1.89</v>
      </c>
      <c r="BN109" s="25">
        <v>2.87</v>
      </c>
      <c r="BO109" s="25">
        <v>1.72</v>
      </c>
      <c r="BP109" s="25">
        <v>1.56</v>
      </c>
      <c r="BQ109" s="25">
        <v>2.81</v>
      </c>
      <c r="BR109" s="27">
        <v>1.73</v>
      </c>
      <c r="BS109" s="25">
        <v>1.73</v>
      </c>
      <c r="BT109" s="27">
        <v>1.53</v>
      </c>
      <c r="BU109" s="25">
        <v>1.33</v>
      </c>
      <c r="BV109" s="25">
        <v>2.37</v>
      </c>
      <c r="BW109" s="25">
        <v>1.98</v>
      </c>
      <c r="BX109" s="27">
        <v>1.64</v>
      </c>
      <c r="BY109" s="25">
        <v>1.65</v>
      </c>
      <c r="BZ109" s="25">
        <v>1.43</v>
      </c>
      <c r="CA109" s="25">
        <v>1.52</v>
      </c>
      <c r="CB109" s="25">
        <v>1.95</v>
      </c>
      <c r="CC109" s="27">
        <v>2.54</v>
      </c>
    </row>
    <row r="110" spans="1:81" s="4" customFormat="1" x14ac:dyDescent="0.25">
      <c r="A110" s="28">
        <v>2017</v>
      </c>
      <c r="B110" s="25">
        <v>13.22</v>
      </c>
      <c r="C110" s="27">
        <v>11.86</v>
      </c>
      <c r="D110" s="25">
        <v>13.47</v>
      </c>
      <c r="E110" s="25">
        <v>17.54</v>
      </c>
      <c r="F110" s="25">
        <v>13.39</v>
      </c>
      <c r="G110" s="25">
        <v>11.43</v>
      </c>
      <c r="H110" s="25">
        <v>8.16</v>
      </c>
      <c r="I110" s="25">
        <v>15.34</v>
      </c>
      <c r="J110" s="27">
        <v>12.55</v>
      </c>
      <c r="K110" s="25">
        <v>12.55</v>
      </c>
      <c r="L110" s="27">
        <v>16.66</v>
      </c>
      <c r="M110" s="25">
        <v>27.22</v>
      </c>
      <c r="N110" s="25">
        <v>8.1</v>
      </c>
      <c r="O110" s="25">
        <v>10.86</v>
      </c>
      <c r="P110" s="27">
        <v>11.98</v>
      </c>
      <c r="Q110" s="25">
        <v>11.67</v>
      </c>
      <c r="R110" s="25">
        <v>11.67</v>
      </c>
      <c r="S110" s="25">
        <v>13.96</v>
      </c>
      <c r="T110" s="25">
        <v>12.91</v>
      </c>
      <c r="U110" s="27">
        <v>22.61</v>
      </c>
      <c r="V110" s="25">
        <v>6.48</v>
      </c>
      <c r="W110" s="27">
        <v>5.64</v>
      </c>
      <c r="X110" s="25">
        <v>6.86</v>
      </c>
      <c r="Y110" s="25">
        <v>6.43</v>
      </c>
      <c r="Z110" s="25">
        <v>7.23</v>
      </c>
      <c r="AA110" s="25">
        <v>5.42</v>
      </c>
      <c r="AB110" s="25">
        <v>4.4400000000000004</v>
      </c>
      <c r="AC110" s="25">
        <v>6.21</v>
      </c>
      <c r="AD110" s="27">
        <v>7.09</v>
      </c>
      <c r="AE110" s="25">
        <v>7.09</v>
      </c>
      <c r="AF110" s="27">
        <v>7.62</v>
      </c>
      <c r="AG110" s="25">
        <v>10.210000000000001</v>
      </c>
      <c r="AH110" s="25">
        <v>4.2</v>
      </c>
      <c r="AI110" s="25">
        <v>5.87</v>
      </c>
      <c r="AJ110" s="27">
        <v>6.06</v>
      </c>
      <c r="AK110" s="25">
        <v>5.86</v>
      </c>
      <c r="AL110" s="25">
        <v>7.13</v>
      </c>
      <c r="AM110" s="25">
        <v>7.1</v>
      </c>
      <c r="AN110" s="25">
        <v>6.52</v>
      </c>
      <c r="AO110" s="27">
        <v>13.21</v>
      </c>
      <c r="AP110" s="25">
        <v>5</v>
      </c>
      <c r="AQ110" s="27">
        <v>4.6399999999999997</v>
      </c>
      <c r="AR110" s="25">
        <v>4.71</v>
      </c>
      <c r="AS110" s="25">
        <v>4.7699999999999996</v>
      </c>
      <c r="AT110" s="25">
        <v>5.72</v>
      </c>
      <c r="AU110" s="25">
        <v>4.21</v>
      </c>
      <c r="AV110" s="25">
        <v>3.93</v>
      </c>
      <c r="AW110" s="25">
        <v>5.87</v>
      </c>
      <c r="AX110" s="27">
        <v>2.85</v>
      </c>
      <c r="AY110" s="25">
        <v>2.85</v>
      </c>
      <c r="AZ110" s="27">
        <v>6.37</v>
      </c>
      <c r="BA110" s="25">
        <v>8.75</v>
      </c>
      <c r="BB110" s="25">
        <v>3.41</v>
      </c>
      <c r="BC110" s="25">
        <v>4.84</v>
      </c>
      <c r="BD110" s="27">
        <v>5.0199999999999996</v>
      </c>
      <c r="BE110" s="25">
        <v>4.91</v>
      </c>
      <c r="BF110" s="25">
        <v>6.13</v>
      </c>
      <c r="BG110" s="25">
        <v>5.73</v>
      </c>
      <c r="BH110" s="25">
        <v>4.83</v>
      </c>
      <c r="BI110" s="27">
        <v>4.38</v>
      </c>
      <c r="BJ110" s="25">
        <v>1.69</v>
      </c>
      <c r="BK110" s="27">
        <v>1.93</v>
      </c>
      <c r="BL110" s="25">
        <v>1.47</v>
      </c>
      <c r="BM110" s="25">
        <v>2.0299999999999998</v>
      </c>
      <c r="BN110" s="25">
        <v>3.12</v>
      </c>
      <c r="BO110" s="25">
        <v>1.85</v>
      </c>
      <c r="BP110" s="25">
        <v>1.62</v>
      </c>
      <c r="BQ110" s="25">
        <v>2.44</v>
      </c>
      <c r="BR110" s="27">
        <v>1.69</v>
      </c>
      <c r="BS110" s="25">
        <v>1.69</v>
      </c>
      <c r="BT110" s="27">
        <v>1.51</v>
      </c>
      <c r="BU110" s="25">
        <v>1.34</v>
      </c>
      <c r="BV110" s="25">
        <v>1.8</v>
      </c>
      <c r="BW110" s="25">
        <v>2</v>
      </c>
      <c r="BX110" s="27">
        <v>1.66</v>
      </c>
      <c r="BY110" s="25">
        <v>1.65</v>
      </c>
      <c r="BZ110" s="25">
        <v>1.64</v>
      </c>
      <c r="CA110" s="25">
        <v>1.6</v>
      </c>
      <c r="CB110" s="25">
        <v>1.91</v>
      </c>
      <c r="CC110" s="27">
        <v>2.4700000000000002</v>
      </c>
    </row>
  </sheetData>
  <mergeCells count="30">
    <mergeCell ref="AP101:BI101"/>
    <mergeCell ref="BJ101:CC101"/>
    <mergeCell ref="B49:U49"/>
    <mergeCell ref="V49:AO49"/>
    <mergeCell ref="B63:U63"/>
    <mergeCell ref="V63:AO63"/>
    <mergeCell ref="B90:U90"/>
    <mergeCell ref="B101:U101"/>
    <mergeCell ref="V101:AO101"/>
    <mergeCell ref="B34:DQ34"/>
    <mergeCell ref="B35:U35"/>
    <mergeCell ref="V35:AO35"/>
    <mergeCell ref="AP35:BI35"/>
    <mergeCell ref="BJ35:CC35"/>
    <mergeCell ref="CD35:CW35"/>
    <mergeCell ref="CX35:DQ35"/>
    <mergeCell ref="B19:DQ19"/>
    <mergeCell ref="B20:U20"/>
    <mergeCell ref="V20:AO20"/>
    <mergeCell ref="AP20:BI20"/>
    <mergeCell ref="BJ20:CC20"/>
    <mergeCell ref="CD20:CW20"/>
    <mergeCell ref="CX20:DQ20"/>
    <mergeCell ref="B4:DQ4"/>
    <mergeCell ref="B5:U5"/>
    <mergeCell ref="V5:AO5"/>
    <mergeCell ref="AP5:BI5"/>
    <mergeCell ref="BJ5:CC5"/>
    <mergeCell ref="CD5:CW5"/>
    <mergeCell ref="CX5:D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Ficha LPA</vt:lpstr>
      <vt:lpstr>Ficha LPA_EN</vt:lpstr>
      <vt:lpstr>Datos LPA</vt:lpstr>
      <vt:lpstr>'Ficha LPA'!Área_de_impresión</vt:lpstr>
      <vt:lpstr>'Ficha LPA_EN'!Área_de_impresión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Escudero</dc:creator>
  <cp:lastModifiedBy>Becario de Estudios 4</cp:lastModifiedBy>
  <cp:lastPrinted>2018-06-25T10:45:15Z</cp:lastPrinted>
  <dcterms:created xsi:type="dcterms:W3CDTF">2013-07-08T11:48:51Z</dcterms:created>
  <dcterms:modified xsi:type="dcterms:W3CDTF">2018-06-25T10:45:27Z</dcterms:modified>
</cp:coreProperties>
</file>